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doh-my.sharepoint.com/personal/patti_williams_msdh_ms_gov/Documents/RFP Process/DV RFPs/2025/"/>
    </mc:Choice>
  </mc:AlternateContent>
  <xr:revisionPtr revIDLastSave="10" documentId="8_{8DB78D9D-F19E-4687-B0AC-C1573A6A4C02}" xr6:coauthVersionLast="47" xr6:coauthVersionMax="47" xr10:uidLastSave="{3DA4AE49-4D70-4844-B900-E46696124D88}"/>
  <bookViews>
    <workbookView xWindow="-120" yWindow="-120" windowWidth="29040" windowHeight="15840" firstSheet="31" activeTab="31" xr2:uid="{00000000-000D-0000-FFFF-FFFF00000000}"/>
  </bookViews>
  <sheets>
    <sheet name="2025 Annual Budget" sheetId="1" r:id="rId1"/>
    <sheet name="2025 VOCA Budget Narrative" sheetId="3" r:id="rId2"/>
    <sheet name="VOCA Work Plan" sheetId="14" r:id="rId3"/>
    <sheet name="VOCA Modification Template" sheetId="24" r:id="rId4"/>
    <sheet name="2025 STOP Budget Narrative" sheetId="4" r:id="rId5"/>
    <sheet name="STOP Work Plan" sheetId="15" r:id="rId6"/>
    <sheet name="STOP Modification Template" sheetId="25" r:id="rId7"/>
    <sheet name="2025 SASP Budget Narrative" sheetId="5" r:id="rId8"/>
    <sheet name="SASP Work Plan" sheetId="16" r:id="rId9"/>
    <sheet name="SASP Modification Template" sheetId="26" r:id="rId10"/>
    <sheet name="2025 FVPSA Budget Narrative" sheetId="6" r:id="rId11"/>
    <sheet name="FVPSA Work Plan" sheetId="17" r:id="rId12"/>
    <sheet name="FVPSA Modification Template" sheetId="27" r:id="rId13"/>
    <sheet name="2025 FVPSA.TVM Budget Narrative" sheetId="7" r:id="rId14"/>
    <sheet name="FVPSA.TVM Work Plan" sheetId="18" r:id="rId15"/>
    <sheet name="FVPSA.TVM.Modification Template" sheetId="28" r:id="rId16"/>
    <sheet name="2025 FVPSA.DVHousing Budget Nar" sheetId="8" r:id="rId17"/>
    <sheet name="FVPSA.DV Housing Work Plan" sheetId="19" r:id="rId18"/>
    <sheet name="FVPSA.DVH Modification Template" sheetId="29" r:id="rId19"/>
    <sheet name="2025 FVPSA.SA Budget Narrative" sheetId="9" r:id="rId20"/>
    <sheet name="FVPSA.SA Work Plan" sheetId="20" r:id="rId21"/>
    <sheet name="FVPSA.SA Modification Template" sheetId="30" r:id="rId22"/>
    <sheet name="FVPSA.DR.Budget.Narrative" sheetId="42" r:id="rId23"/>
    <sheet name="FVPSA.DR.Work Plan" sheetId="43" r:id="rId24"/>
    <sheet name="FVPSA.DR.Modification Template" sheetId="44" r:id="rId25"/>
    <sheet name="2025 PHHS Budget Narrative" sheetId="10" r:id="rId26"/>
    <sheet name="PHHS Work Plan" sheetId="21" r:id="rId27"/>
    <sheet name="PHHS Modification Template" sheetId="31" r:id="rId28"/>
    <sheet name="2025 RPE Budget Narrative" sheetId="11" r:id="rId29"/>
    <sheet name="RPE Work Plan" sheetId="22" r:id="rId30"/>
    <sheet name="RPE Modification Template" sheetId="32" r:id="rId31"/>
    <sheet name="2025 DV Budget Narrative" sheetId="2" r:id="rId32"/>
    <sheet name="DV Work Plan" sheetId="23" r:id="rId33"/>
    <sheet name="DV Modification Template" sheetId="33" r:id="rId34"/>
    <sheet name="2025 State VS Budget Narrative" sheetId="37" r:id="rId35"/>
    <sheet name="State VS Work Plan" sheetId="38" r:id="rId36"/>
    <sheet name="State VS Modification Template" sheetId="39" r:id="rId37"/>
    <sheet name="MODIFICATION FOR WORK PLAN" sheetId="40" r:id="rId38"/>
    <sheet name="MODIFICATION - SVSG WORK PLAN" sheetId="41" r:id="rId3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0" i="42" l="1"/>
  <c r="D140" i="42"/>
  <c r="H139" i="42"/>
  <c r="F139" i="42"/>
  <c r="F140" i="42" s="1"/>
  <c r="H140" i="42" s="1"/>
  <c r="G132" i="42"/>
  <c r="G126" i="42"/>
  <c r="G134" i="42" s="1"/>
  <c r="D126" i="42"/>
  <c r="F125" i="42"/>
  <c r="H125" i="42" s="1"/>
  <c r="F124" i="42"/>
  <c r="H124" i="42" s="1"/>
  <c r="F123" i="42"/>
  <c r="H123" i="42" s="1"/>
  <c r="F122" i="42"/>
  <c r="F126" i="42" s="1"/>
  <c r="F134" i="42" s="1"/>
  <c r="H134" i="42" s="1"/>
  <c r="G118" i="42"/>
  <c r="G133" i="42" s="1"/>
  <c r="D118" i="42"/>
  <c r="F117" i="42"/>
  <c r="H117" i="42" s="1"/>
  <c r="F116" i="42"/>
  <c r="H116" i="42" s="1"/>
  <c r="F115" i="42"/>
  <c r="H115" i="42" s="1"/>
  <c r="F114" i="42"/>
  <c r="H114" i="42" s="1"/>
  <c r="F113" i="42"/>
  <c r="F118" i="42" s="1"/>
  <c r="F133" i="42" s="1"/>
  <c r="G109" i="42"/>
  <c r="D109" i="42"/>
  <c r="F108" i="42"/>
  <c r="H108" i="42" s="1"/>
  <c r="F107" i="42"/>
  <c r="H107" i="42" s="1"/>
  <c r="F106" i="42"/>
  <c r="H106" i="42" s="1"/>
  <c r="F105" i="42"/>
  <c r="H105" i="42" s="1"/>
  <c r="F104" i="42"/>
  <c r="H104" i="42" s="1"/>
  <c r="F103" i="42"/>
  <c r="H103" i="42" s="1"/>
  <c r="F102" i="42"/>
  <c r="H102" i="42" s="1"/>
  <c r="F101" i="42"/>
  <c r="H101" i="42" s="1"/>
  <c r="F100" i="42"/>
  <c r="H100" i="42" s="1"/>
  <c r="F99" i="42"/>
  <c r="H99" i="42" s="1"/>
  <c r="F98" i="42"/>
  <c r="H98" i="42" s="1"/>
  <c r="G94" i="42"/>
  <c r="G131" i="42" s="1"/>
  <c r="D94" i="42"/>
  <c r="F93" i="42"/>
  <c r="H93" i="42" s="1"/>
  <c r="F92" i="42"/>
  <c r="H92" i="42" s="1"/>
  <c r="F91" i="42"/>
  <c r="H91" i="42" s="1"/>
  <c r="F90" i="42"/>
  <c r="H90" i="42" s="1"/>
  <c r="F89" i="42"/>
  <c r="H89" i="42" s="1"/>
  <c r="F88" i="42"/>
  <c r="H88" i="42" s="1"/>
  <c r="F87" i="42"/>
  <c r="H87" i="42" s="1"/>
  <c r="F86" i="42"/>
  <c r="H86" i="42" s="1"/>
  <c r="F85" i="42"/>
  <c r="F94" i="42" s="1"/>
  <c r="F131" i="42" s="1"/>
  <c r="G80" i="42"/>
  <c r="D80" i="42"/>
  <c r="F79" i="42"/>
  <c r="H79" i="42" s="1"/>
  <c r="F78" i="42"/>
  <c r="H78" i="42" s="1"/>
  <c r="F77" i="42"/>
  <c r="H77" i="42" s="1"/>
  <c r="F76" i="42"/>
  <c r="H76" i="42" s="1"/>
  <c r="F75" i="42"/>
  <c r="H75" i="42" s="1"/>
  <c r="F74" i="42"/>
  <c r="H74" i="42" s="1"/>
  <c r="F73" i="42"/>
  <c r="H73" i="42" s="1"/>
  <c r="F72" i="42"/>
  <c r="F80" i="42" s="1"/>
  <c r="H69" i="42"/>
  <c r="G69" i="42"/>
  <c r="G81" i="42" s="1"/>
  <c r="G130" i="42" s="1"/>
  <c r="D69" i="42"/>
  <c r="D81" i="42" s="1"/>
  <c r="F68" i="42"/>
  <c r="F67" i="42"/>
  <c r="F66" i="42"/>
  <c r="F65" i="42"/>
  <c r="F64" i="42"/>
  <c r="F63" i="42"/>
  <c r="F69" i="42" s="1"/>
  <c r="G57" i="42"/>
  <c r="G56" i="42"/>
  <c r="G55" i="42"/>
  <c r="G54" i="42"/>
  <c r="G58" i="42" s="1"/>
  <c r="G53" i="42"/>
  <c r="G50" i="42"/>
  <c r="D50" i="42"/>
  <c r="F49" i="42"/>
  <c r="H49" i="42" s="1"/>
  <c r="F48" i="42"/>
  <c r="H48" i="42" s="1"/>
  <c r="F47" i="42"/>
  <c r="H47" i="42" s="1"/>
  <c r="F46" i="42"/>
  <c r="H46" i="42" s="1"/>
  <c r="F45" i="42"/>
  <c r="H45" i="42" s="1"/>
  <c r="G44" i="42"/>
  <c r="D44" i="42"/>
  <c r="F43" i="42"/>
  <c r="H43" i="42" s="1"/>
  <c r="F42" i="42"/>
  <c r="H42" i="42" s="1"/>
  <c r="F41" i="42"/>
  <c r="H41" i="42" s="1"/>
  <c r="F40" i="42"/>
  <c r="H40" i="42" s="1"/>
  <c r="F39" i="42"/>
  <c r="F44" i="42" s="1"/>
  <c r="G38" i="42"/>
  <c r="D38" i="42"/>
  <c r="F37" i="42"/>
  <c r="H37" i="42" s="1"/>
  <c r="F36" i="42"/>
  <c r="H36" i="42" s="1"/>
  <c r="F35" i="42"/>
  <c r="H35" i="42" s="1"/>
  <c r="F34" i="42"/>
  <c r="H34" i="42" s="1"/>
  <c r="F33" i="42"/>
  <c r="H33" i="42" s="1"/>
  <c r="G32" i="42"/>
  <c r="D32" i="42"/>
  <c r="F31" i="42"/>
  <c r="H31" i="42" s="1"/>
  <c r="F30" i="42"/>
  <c r="H30" i="42" s="1"/>
  <c r="F29" i="42"/>
  <c r="H29" i="42" s="1"/>
  <c r="F28" i="42"/>
  <c r="H28" i="42" s="1"/>
  <c r="F27" i="42"/>
  <c r="F32" i="42" s="1"/>
  <c r="G26" i="42"/>
  <c r="D26" i="42"/>
  <c r="F25" i="42"/>
  <c r="H25" i="42" s="1"/>
  <c r="F24" i="42"/>
  <c r="H24" i="42" s="1"/>
  <c r="F23" i="42"/>
  <c r="H23" i="42" s="1"/>
  <c r="F22" i="42"/>
  <c r="H22" i="42" s="1"/>
  <c r="F21" i="42"/>
  <c r="H21" i="42" s="1"/>
  <c r="G19" i="42"/>
  <c r="D19" i="42"/>
  <c r="F18" i="42"/>
  <c r="F57" i="42" s="1"/>
  <c r="H57" i="42" s="1"/>
  <c r="F17" i="42"/>
  <c r="H17" i="42" s="1"/>
  <c r="F16" i="42"/>
  <c r="F55" i="42" s="1"/>
  <c r="H55" i="42" s="1"/>
  <c r="F15" i="42"/>
  <c r="F54" i="42" s="1"/>
  <c r="H54" i="42" s="1"/>
  <c r="F14" i="42"/>
  <c r="F19" i="42" s="1"/>
  <c r="F14" i="9"/>
  <c r="H14" i="9"/>
  <c r="F15" i="9"/>
  <c r="H15" i="9"/>
  <c r="H19" i="9" s="1"/>
  <c r="F16" i="9"/>
  <c r="H16" i="9"/>
  <c r="F17" i="9"/>
  <c r="F56" i="9" s="1"/>
  <c r="H56" i="9" s="1"/>
  <c r="H17" i="9"/>
  <c r="F18" i="9"/>
  <c r="H18" i="9"/>
  <c r="D19" i="9"/>
  <c r="F19" i="9"/>
  <c r="G19" i="9"/>
  <c r="F21" i="9"/>
  <c r="F53" i="9" s="1"/>
  <c r="H21" i="9"/>
  <c r="F22" i="9"/>
  <c r="H22" i="9"/>
  <c r="F23" i="9"/>
  <c r="H23" i="9"/>
  <c r="F24" i="9"/>
  <c r="H24" i="9"/>
  <c r="F25" i="9"/>
  <c r="F57" i="9" s="1"/>
  <c r="H57" i="9" s="1"/>
  <c r="H25" i="9"/>
  <c r="D26" i="9"/>
  <c r="G26" i="9"/>
  <c r="H26" i="9"/>
  <c r="F27" i="9"/>
  <c r="H27" i="9"/>
  <c r="F28" i="9"/>
  <c r="H28" i="9"/>
  <c r="H32" i="9" s="1"/>
  <c r="F29" i="9"/>
  <c r="H29" i="9"/>
  <c r="F30" i="9"/>
  <c r="H30" i="9"/>
  <c r="F31" i="9"/>
  <c r="H31" i="9"/>
  <c r="D32" i="9"/>
  <c r="F32" i="9"/>
  <c r="G32" i="9"/>
  <c r="F33" i="9"/>
  <c r="F38" i="9" s="1"/>
  <c r="H33" i="9"/>
  <c r="F34" i="9"/>
  <c r="H34" i="9"/>
  <c r="F35" i="9"/>
  <c r="H35" i="9"/>
  <c r="F36" i="9"/>
  <c r="H36" i="9"/>
  <c r="F37" i="9"/>
  <c r="H37" i="9"/>
  <c r="D38" i="9"/>
  <c r="G38" i="9"/>
  <c r="H38" i="9"/>
  <c r="F39" i="9"/>
  <c r="H39" i="9"/>
  <c r="F40" i="9"/>
  <c r="H40" i="9"/>
  <c r="H44" i="9" s="1"/>
  <c r="F41" i="9"/>
  <c r="H41" i="9"/>
  <c r="F42" i="9"/>
  <c r="H42" i="9"/>
  <c r="F43" i="9"/>
  <c r="H43" i="9"/>
  <c r="D44" i="9"/>
  <c r="F44" i="9"/>
  <c r="G44" i="9"/>
  <c r="F45" i="9"/>
  <c r="F50" i="9" s="1"/>
  <c r="H45" i="9"/>
  <c r="F46" i="9"/>
  <c r="H46" i="9"/>
  <c r="F47" i="9"/>
  <c r="H47" i="9"/>
  <c r="F48" i="9"/>
  <c r="H48" i="9"/>
  <c r="F49" i="9"/>
  <c r="H49" i="9"/>
  <c r="D50" i="9"/>
  <c r="G50" i="9"/>
  <c r="H50" i="9"/>
  <c r="G53" i="9"/>
  <c r="G58" i="9" s="1"/>
  <c r="F54" i="9"/>
  <c r="H54" i="9" s="1"/>
  <c r="G54" i="9"/>
  <c r="F55" i="9"/>
  <c r="H55" i="9" s="1"/>
  <c r="G55" i="9"/>
  <c r="G56" i="9"/>
  <c r="G57" i="9"/>
  <c r="F63" i="9"/>
  <c r="F69" i="9" s="1"/>
  <c r="F81" i="9" s="1"/>
  <c r="F130" i="9" s="1"/>
  <c r="H130" i="9" s="1"/>
  <c r="F64" i="9"/>
  <c r="F65" i="9"/>
  <c r="F66" i="9"/>
  <c r="F67" i="9"/>
  <c r="F68" i="9"/>
  <c r="D69" i="9"/>
  <c r="G69" i="9"/>
  <c r="H69" i="9"/>
  <c r="F72" i="9"/>
  <c r="H72" i="9"/>
  <c r="F73" i="9"/>
  <c r="F80" i="9" s="1"/>
  <c r="H73" i="9"/>
  <c r="F74" i="9"/>
  <c r="H74" i="9"/>
  <c r="F75" i="9"/>
  <c r="H75" i="9"/>
  <c r="F76" i="9"/>
  <c r="H76" i="9"/>
  <c r="F77" i="9"/>
  <c r="H77" i="9"/>
  <c r="F78" i="9"/>
  <c r="H78" i="9"/>
  <c r="F79" i="9"/>
  <c r="H79" i="9"/>
  <c r="D80" i="9"/>
  <c r="G80" i="9"/>
  <c r="H80" i="9"/>
  <c r="D81" i="9"/>
  <c r="G81" i="9"/>
  <c r="H81" i="9"/>
  <c r="F85" i="9"/>
  <c r="H85" i="9"/>
  <c r="F86" i="9"/>
  <c r="H86" i="9"/>
  <c r="H94" i="9" s="1"/>
  <c r="F87" i="9"/>
  <c r="H87" i="9"/>
  <c r="F88" i="9"/>
  <c r="H88" i="9"/>
  <c r="F89" i="9"/>
  <c r="H89" i="9"/>
  <c r="F90" i="9"/>
  <c r="H90" i="9"/>
  <c r="F91" i="9"/>
  <c r="H91" i="9"/>
  <c r="F92" i="9"/>
  <c r="H92" i="9"/>
  <c r="F93" i="9"/>
  <c r="H93" i="9"/>
  <c r="D94" i="9"/>
  <c r="F94" i="9"/>
  <c r="F131" i="9" s="1"/>
  <c r="H131" i="9" s="1"/>
  <c r="G94" i="9"/>
  <c r="F98" i="9"/>
  <c r="F109" i="9" s="1"/>
  <c r="F132" i="9" s="1"/>
  <c r="H132" i="9" s="1"/>
  <c r="H98" i="9"/>
  <c r="F99" i="9"/>
  <c r="H99" i="9"/>
  <c r="F100" i="9"/>
  <c r="H100" i="9"/>
  <c r="F101" i="9"/>
  <c r="H101" i="9"/>
  <c r="F102" i="9"/>
  <c r="H102" i="9"/>
  <c r="F103" i="9"/>
  <c r="H103" i="9"/>
  <c r="F104" i="9"/>
  <c r="H104" i="9"/>
  <c r="F105" i="9"/>
  <c r="H105" i="9"/>
  <c r="F106" i="9"/>
  <c r="H106" i="9"/>
  <c r="F107" i="9"/>
  <c r="H107" i="9"/>
  <c r="F108" i="9"/>
  <c r="H108" i="9"/>
  <c r="D109" i="9"/>
  <c r="G109" i="9"/>
  <c r="G132" i="9" s="1"/>
  <c r="H109" i="9"/>
  <c r="F113" i="9"/>
  <c r="H113" i="9"/>
  <c r="F114" i="9"/>
  <c r="H114" i="9"/>
  <c r="H118" i="9" s="1"/>
  <c r="F115" i="9"/>
  <c r="H115" i="9"/>
  <c r="F116" i="9"/>
  <c r="H116" i="9"/>
  <c r="F117" i="9"/>
  <c r="H117" i="9"/>
  <c r="D118" i="9"/>
  <c r="F118" i="9"/>
  <c r="F133" i="9" s="1"/>
  <c r="H133" i="9" s="1"/>
  <c r="G118" i="9"/>
  <c r="F122" i="9"/>
  <c r="H122" i="9"/>
  <c r="H126" i="9" s="1"/>
  <c r="F123" i="9"/>
  <c r="H123" i="9"/>
  <c r="F124" i="9"/>
  <c r="H124" i="9"/>
  <c r="F125" i="9"/>
  <c r="H125" i="9"/>
  <c r="D126" i="9"/>
  <c r="F126" i="9"/>
  <c r="F134" i="9" s="1"/>
  <c r="H134" i="9" s="1"/>
  <c r="G126" i="9"/>
  <c r="G130" i="9"/>
  <c r="G131" i="9"/>
  <c r="G133" i="9"/>
  <c r="G134" i="9"/>
  <c r="F139" i="9"/>
  <c r="H139" i="9" s="1"/>
  <c r="D140" i="9"/>
  <c r="G140" i="9"/>
  <c r="M205" i="44"/>
  <c r="I205" i="44"/>
  <c r="H205" i="44"/>
  <c r="F205" i="44"/>
  <c r="D205" i="44"/>
  <c r="C205" i="44"/>
  <c r="K204" i="44"/>
  <c r="N204" i="44" s="1"/>
  <c r="J204" i="44"/>
  <c r="G204" i="44"/>
  <c r="E204" i="44"/>
  <c r="N203" i="44"/>
  <c r="L203" i="44"/>
  <c r="K203" i="44"/>
  <c r="J203" i="44"/>
  <c r="G203" i="44"/>
  <c r="E203" i="44"/>
  <c r="K202" i="44"/>
  <c r="N202" i="44" s="1"/>
  <c r="J202" i="44"/>
  <c r="L202" i="44" s="1"/>
  <c r="G202" i="44"/>
  <c r="E202" i="44"/>
  <c r="N201" i="44"/>
  <c r="L201" i="44"/>
  <c r="K201" i="44"/>
  <c r="J201" i="44"/>
  <c r="G201" i="44"/>
  <c r="E201" i="44"/>
  <c r="K200" i="44"/>
  <c r="N200" i="44" s="1"/>
  <c r="J200" i="44"/>
  <c r="L200" i="44" s="1"/>
  <c r="G200" i="44"/>
  <c r="E200" i="44"/>
  <c r="N199" i="44"/>
  <c r="L199" i="44"/>
  <c r="K199" i="44"/>
  <c r="J199" i="44"/>
  <c r="G199" i="44"/>
  <c r="E199" i="44"/>
  <c r="K198" i="44"/>
  <c r="N198" i="44" s="1"/>
  <c r="J198" i="44"/>
  <c r="L198" i="44" s="1"/>
  <c r="G198" i="44"/>
  <c r="E198" i="44"/>
  <c r="N197" i="44"/>
  <c r="L197" i="44"/>
  <c r="K197" i="44"/>
  <c r="J197" i="44"/>
  <c r="G197" i="44"/>
  <c r="E197" i="44"/>
  <c r="K196" i="44"/>
  <c r="N196" i="44" s="1"/>
  <c r="J196" i="44"/>
  <c r="L196" i="44" s="1"/>
  <c r="G196" i="44"/>
  <c r="E196" i="44"/>
  <c r="N195" i="44"/>
  <c r="L195" i="44"/>
  <c r="K195" i="44"/>
  <c r="J195" i="44"/>
  <c r="G195" i="44"/>
  <c r="E195" i="44"/>
  <c r="K194" i="44"/>
  <c r="K205" i="44" s="1"/>
  <c r="J194" i="44"/>
  <c r="G194" i="44"/>
  <c r="G205" i="44" s="1"/>
  <c r="E194" i="44"/>
  <c r="M191" i="44"/>
  <c r="I191" i="44"/>
  <c r="H191" i="44"/>
  <c r="F191" i="44"/>
  <c r="D191" i="44"/>
  <c r="C191" i="44"/>
  <c r="K190" i="44"/>
  <c r="N190" i="44" s="1"/>
  <c r="J190" i="44"/>
  <c r="L190" i="44" s="1"/>
  <c r="G190" i="44"/>
  <c r="E190" i="44"/>
  <c r="N189" i="44"/>
  <c r="L189" i="44"/>
  <c r="K189" i="44"/>
  <c r="J189" i="44"/>
  <c r="G189" i="44"/>
  <c r="E189" i="44"/>
  <c r="K188" i="44"/>
  <c r="N188" i="44" s="1"/>
  <c r="J188" i="44"/>
  <c r="L188" i="44" s="1"/>
  <c r="G188" i="44"/>
  <c r="E188" i="44"/>
  <c r="N187" i="44"/>
  <c r="L187" i="44"/>
  <c r="K187" i="44"/>
  <c r="J187" i="44"/>
  <c r="G187" i="44"/>
  <c r="E187" i="44"/>
  <c r="K186" i="44"/>
  <c r="N186" i="44" s="1"/>
  <c r="J186" i="44"/>
  <c r="L186" i="44" s="1"/>
  <c r="G186" i="44"/>
  <c r="E186" i="44"/>
  <c r="N185" i="44"/>
  <c r="L185" i="44"/>
  <c r="K185" i="44"/>
  <c r="K191" i="44" s="1"/>
  <c r="J185" i="44"/>
  <c r="J191" i="44" s="1"/>
  <c r="G185" i="44"/>
  <c r="G191" i="44" s="1"/>
  <c r="E185" i="44"/>
  <c r="M182" i="44"/>
  <c r="I182" i="44"/>
  <c r="H182" i="44"/>
  <c r="F182" i="44"/>
  <c r="F209" i="44" s="1"/>
  <c r="D182" i="44"/>
  <c r="C182" i="44"/>
  <c r="L181" i="44"/>
  <c r="K181" i="44"/>
  <c r="N181" i="44" s="1"/>
  <c r="J181" i="44"/>
  <c r="G181" i="44"/>
  <c r="E181" i="44"/>
  <c r="K180" i="44"/>
  <c r="N180" i="44" s="1"/>
  <c r="J180" i="44"/>
  <c r="L180" i="44" s="1"/>
  <c r="G180" i="44"/>
  <c r="E180" i="44"/>
  <c r="L179" i="44"/>
  <c r="K179" i="44"/>
  <c r="N179" i="44" s="1"/>
  <c r="J179" i="44"/>
  <c r="F179" i="44"/>
  <c r="G179" i="44" s="1"/>
  <c r="E179" i="44"/>
  <c r="K178" i="44"/>
  <c r="J178" i="44"/>
  <c r="G178" i="44"/>
  <c r="E178" i="44"/>
  <c r="N177" i="44"/>
  <c r="K177" i="44"/>
  <c r="L177" i="44" s="1"/>
  <c r="J177" i="44"/>
  <c r="G177" i="44"/>
  <c r="E177" i="44"/>
  <c r="K176" i="44"/>
  <c r="J176" i="44"/>
  <c r="G176" i="44"/>
  <c r="E176" i="44"/>
  <c r="N175" i="44"/>
  <c r="K175" i="44"/>
  <c r="L175" i="44" s="1"/>
  <c r="J175" i="44"/>
  <c r="G175" i="44"/>
  <c r="E175" i="44"/>
  <c r="K174" i="44"/>
  <c r="J174" i="44"/>
  <c r="G174" i="44"/>
  <c r="E174" i="44"/>
  <c r="N173" i="44"/>
  <c r="K173" i="44"/>
  <c r="L173" i="44" s="1"/>
  <c r="J173" i="44"/>
  <c r="G173" i="44"/>
  <c r="E173" i="44"/>
  <c r="K172" i="44"/>
  <c r="J172" i="44"/>
  <c r="G172" i="44"/>
  <c r="E172" i="44"/>
  <c r="N171" i="44"/>
  <c r="K171" i="44"/>
  <c r="L171" i="44" s="1"/>
  <c r="J171" i="44"/>
  <c r="G171" i="44"/>
  <c r="E171" i="44"/>
  <c r="K170" i="44"/>
  <c r="J170" i="44"/>
  <c r="G170" i="44"/>
  <c r="E170" i="44"/>
  <c r="N169" i="44"/>
  <c r="K169" i="44"/>
  <c r="L169" i="44" s="1"/>
  <c r="J169" i="44"/>
  <c r="G169" i="44"/>
  <c r="E169" i="44"/>
  <c r="K168" i="44"/>
  <c r="J168" i="44"/>
  <c r="G168" i="44"/>
  <c r="E168" i="44"/>
  <c r="N167" i="44"/>
  <c r="K167" i="44"/>
  <c r="L167" i="44" s="1"/>
  <c r="J167" i="44"/>
  <c r="G167" i="44"/>
  <c r="E167" i="44"/>
  <c r="K166" i="44"/>
  <c r="J166" i="44"/>
  <c r="G166" i="44"/>
  <c r="G182" i="44" s="1"/>
  <c r="E166" i="44"/>
  <c r="M163" i="44"/>
  <c r="I163" i="44"/>
  <c r="H163" i="44"/>
  <c r="F163" i="44"/>
  <c r="D163" i="44"/>
  <c r="C163" i="44"/>
  <c r="K162" i="44"/>
  <c r="J162" i="44"/>
  <c r="G162" i="44"/>
  <c r="E162" i="44"/>
  <c r="N161" i="44"/>
  <c r="K161" i="44"/>
  <c r="L161" i="44" s="1"/>
  <c r="J161" i="44"/>
  <c r="G161" i="44"/>
  <c r="E161" i="44"/>
  <c r="K160" i="44"/>
  <c r="J160" i="44"/>
  <c r="G160" i="44"/>
  <c r="E160" i="44"/>
  <c r="N159" i="44"/>
  <c r="K159" i="44"/>
  <c r="L159" i="44" s="1"/>
  <c r="J159" i="44"/>
  <c r="G159" i="44"/>
  <c r="E159" i="44"/>
  <c r="K158" i="44"/>
  <c r="J158" i="44"/>
  <c r="G158" i="44"/>
  <c r="E158" i="44"/>
  <c r="N157" i="44"/>
  <c r="K157" i="44"/>
  <c r="L157" i="44" s="1"/>
  <c r="J157" i="44"/>
  <c r="G157" i="44"/>
  <c r="E157" i="44"/>
  <c r="K156" i="44"/>
  <c r="J156" i="44"/>
  <c r="G156" i="44"/>
  <c r="E156" i="44"/>
  <c r="N155" i="44"/>
  <c r="K155" i="44"/>
  <c r="L155" i="44" s="1"/>
  <c r="J155" i="44"/>
  <c r="G155" i="44"/>
  <c r="E155" i="44"/>
  <c r="K154" i="44"/>
  <c r="J154" i="44"/>
  <c r="G154" i="44"/>
  <c r="E154" i="44"/>
  <c r="N153" i="44"/>
  <c r="K153" i="44"/>
  <c r="L153" i="44" s="1"/>
  <c r="J153" i="44"/>
  <c r="G153" i="44"/>
  <c r="E153" i="44"/>
  <c r="K152" i="44"/>
  <c r="J152" i="44"/>
  <c r="G152" i="44"/>
  <c r="E152" i="44"/>
  <c r="N151" i="44"/>
  <c r="K151" i="44"/>
  <c r="L151" i="44" s="1"/>
  <c r="J151" i="44"/>
  <c r="G151" i="44"/>
  <c r="E151" i="44"/>
  <c r="K150" i="44"/>
  <c r="J150" i="44"/>
  <c r="G150" i="44"/>
  <c r="E150" i="44"/>
  <c r="N149" i="44"/>
  <c r="K149" i="44"/>
  <c r="L149" i="44" s="1"/>
  <c r="J149" i="44"/>
  <c r="G149" i="44"/>
  <c r="E149" i="44"/>
  <c r="K148" i="44"/>
  <c r="J148" i="44"/>
  <c r="G148" i="44"/>
  <c r="E148" i="44"/>
  <c r="N147" i="44"/>
  <c r="K147" i="44"/>
  <c r="L147" i="44" s="1"/>
  <c r="J147" i="44"/>
  <c r="G147" i="44"/>
  <c r="E147" i="44"/>
  <c r="K146" i="44"/>
  <c r="J146" i="44"/>
  <c r="G146" i="44"/>
  <c r="E146" i="44"/>
  <c r="N145" i="44"/>
  <c r="K145" i="44"/>
  <c r="L145" i="44" s="1"/>
  <c r="J145" i="44"/>
  <c r="G145" i="44"/>
  <c r="E145" i="44"/>
  <c r="K144" i="44"/>
  <c r="J144" i="44"/>
  <c r="G144" i="44"/>
  <c r="E144" i="44"/>
  <c r="N143" i="44"/>
  <c r="K143" i="44"/>
  <c r="L143" i="44" s="1"/>
  <c r="J143" i="44"/>
  <c r="G143" i="44"/>
  <c r="E143" i="44"/>
  <c r="K142" i="44"/>
  <c r="J142" i="44"/>
  <c r="G142" i="44"/>
  <c r="E142" i="44"/>
  <c r="N141" i="44"/>
  <c r="K141" i="44"/>
  <c r="L141" i="44" s="1"/>
  <c r="J141" i="44"/>
  <c r="G141" i="44"/>
  <c r="E141" i="44"/>
  <c r="K140" i="44"/>
  <c r="J140" i="44"/>
  <c r="G140" i="44"/>
  <c r="E140" i="44"/>
  <c r="N139" i="44"/>
  <c r="K139" i="44"/>
  <c r="L139" i="44" s="1"/>
  <c r="J139" i="44"/>
  <c r="G139" i="44"/>
  <c r="E139" i="44"/>
  <c r="K138" i="44"/>
  <c r="J138" i="44"/>
  <c r="G138" i="44"/>
  <c r="E138" i="44"/>
  <c r="N137" i="44"/>
  <c r="K137" i="44"/>
  <c r="L137" i="44" s="1"/>
  <c r="J137" i="44"/>
  <c r="G137" i="44"/>
  <c r="E137" i="44"/>
  <c r="K136" i="44"/>
  <c r="J136" i="44"/>
  <c r="G136" i="44"/>
  <c r="E136" i="44"/>
  <c r="N135" i="44"/>
  <c r="K135" i="44"/>
  <c r="L135" i="44" s="1"/>
  <c r="J135" i="44"/>
  <c r="G135" i="44"/>
  <c r="E135" i="44"/>
  <c r="K134" i="44"/>
  <c r="J134" i="44"/>
  <c r="G134" i="44"/>
  <c r="E134" i="44"/>
  <c r="N133" i="44"/>
  <c r="K133" i="44"/>
  <c r="L133" i="44" s="1"/>
  <c r="J133" i="44"/>
  <c r="G133" i="44"/>
  <c r="E133" i="44"/>
  <c r="K132" i="44"/>
  <c r="J132" i="44"/>
  <c r="J163" i="44" s="1"/>
  <c r="G132" i="44"/>
  <c r="E132" i="44"/>
  <c r="M128" i="44"/>
  <c r="I128" i="44"/>
  <c r="H128" i="44"/>
  <c r="F128" i="44"/>
  <c r="D128" i="44"/>
  <c r="C128" i="44"/>
  <c r="K127" i="44"/>
  <c r="J127" i="44"/>
  <c r="G127" i="44"/>
  <c r="E127" i="44"/>
  <c r="N126" i="44"/>
  <c r="K126" i="44"/>
  <c r="L126" i="44" s="1"/>
  <c r="J126" i="44"/>
  <c r="G126" i="44"/>
  <c r="E126" i="44"/>
  <c r="K125" i="44"/>
  <c r="J125" i="44"/>
  <c r="G125" i="44"/>
  <c r="E125" i="44"/>
  <c r="N124" i="44"/>
  <c r="K124" i="44"/>
  <c r="L124" i="44" s="1"/>
  <c r="J124" i="44"/>
  <c r="G124" i="44"/>
  <c r="E124" i="44"/>
  <c r="K123" i="44"/>
  <c r="J123" i="44"/>
  <c r="G123" i="44"/>
  <c r="E123" i="44"/>
  <c r="N122" i="44"/>
  <c r="K122" i="44"/>
  <c r="L122" i="44" s="1"/>
  <c r="J122" i="44"/>
  <c r="G122" i="44"/>
  <c r="E122" i="44"/>
  <c r="K121" i="44"/>
  <c r="J121" i="44"/>
  <c r="G121" i="44"/>
  <c r="E121" i="44"/>
  <c r="N120" i="44"/>
  <c r="K120" i="44"/>
  <c r="L120" i="44" s="1"/>
  <c r="J120" i="44"/>
  <c r="G120" i="44"/>
  <c r="E120" i="44"/>
  <c r="K119" i="44"/>
  <c r="J119" i="44"/>
  <c r="G119" i="44"/>
  <c r="E119" i="44"/>
  <c r="N118" i="44"/>
  <c r="K118" i="44"/>
  <c r="L118" i="44" s="1"/>
  <c r="J118" i="44"/>
  <c r="G118" i="44"/>
  <c r="E118" i="44"/>
  <c r="K117" i="44"/>
  <c r="J117" i="44"/>
  <c r="G117" i="44"/>
  <c r="E117" i="44"/>
  <c r="N116" i="44"/>
  <c r="K116" i="44"/>
  <c r="L116" i="44" s="1"/>
  <c r="J116" i="44"/>
  <c r="G116" i="44"/>
  <c r="E116" i="44"/>
  <c r="K115" i="44"/>
  <c r="J115" i="44"/>
  <c r="G115" i="44"/>
  <c r="E115" i="44"/>
  <c r="N114" i="44"/>
  <c r="K114" i="44"/>
  <c r="L114" i="44" s="1"/>
  <c r="J114" i="44"/>
  <c r="G114" i="44"/>
  <c r="E114" i="44"/>
  <c r="K113" i="44"/>
  <c r="J113" i="44"/>
  <c r="G113" i="44"/>
  <c r="E113" i="44"/>
  <c r="N112" i="44"/>
  <c r="K112" i="44"/>
  <c r="L112" i="44" s="1"/>
  <c r="J112" i="44"/>
  <c r="J128" i="44" s="1"/>
  <c r="G112" i="44"/>
  <c r="E112" i="44"/>
  <c r="M109" i="44"/>
  <c r="I109" i="44"/>
  <c r="H109" i="44"/>
  <c r="F109" i="44"/>
  <c r="D109" i="44"/>
  <c r="C109" i="44"/>
  <c r="N108" i="44"/>
  <c r="K108" i="44"/>
  <c r="L108" i="44" s="1"/>
  <c r="J108" i="44"/>
  <c r="G108" i="44"/>
  <c r="E108" i="44"/>
  <c r="K107" i="44"/>
  <c r="J107" i="44"/>
  <c r="G107" i="44"/>
  <c r="E107" i="44"/>
  <c r="N106" i="44"/>
  <c r="K106" i="44"/>
  <c r="L106" i="44" s="1"/>
  <c r="J106" i="44"/>
  <c r="G106" i="44"/>
  <c r="E106" i="44"/>
  <c r="K105" i="44"/>
  <c r="J105" i="44"/>
  <c r="G105" i="44"/>
  <c r="E105" i="44"/>
  <c r="N104" i="44"/>
  <c r="K104" i="44"/>
  <c r="L104" i="44" s="1"/>
  <c r="J104" i="44"/>
  <c r="G104" i="44"/>
  <c r="E104" i="44"/>
  <c r="K103" i="44"/>
  <c r="J103" i="44"/>
  <c r="G103" i="44"/>
  <c r="E103" i="44"/>
  <c r="N102" i="44"/>
  <c r="K102" i="44"/>
  <c r="L102" i="44" s="1"/>
  <c r="J102" i="44"/>
  <c r="G102" i="44"/>
  <c r="E102" i="44"/>
  <c r="K101" i="44"/>
  <c r="J101" i="44"/>
  <c r="G101" i="44"/>
  <c r="E101" i="44"/>
  <c r="N100" i="44"/>
  <c r="K100" i="44"/>
  <c r="L100" i="44" s="1"/>
  <c r="J100" i="44"/>
  <c r="G100" i="44"/>
  <c r="E100" i="44"/>
  <c r="K99" i="44"/>
  <c r="J99" i="44"/>
  <c r="G99" i="44"/>
  <c r="E99" i="44"/>
  <c r="N98" i="44"/>
  <c r="K98" i="44"/>
  <c r="L98" i="44" s="1"/>
  <c r="J98" i="44"/>
  <c r="G98" i="44"/>
  <c r="E98" i="44"/>
  <c r="K97" i="44"/>
  <c r="J97" i="44"/>
  <c r="G97" i="44"/>
  <c r="E97" i="44"/>
  <c r="N96" i="44"/>
  <c r="K96" i="44"/>
  <c r="L96" i="44" s="1"/>
  <c r="J96" i="44"/>
  <c r="G96" i="44"/>
  <c r="E96" i="44"/>
  <c r="K95" i="44"/>
  <c r="J95" i="44"/>
  <c r="G95" i="44"/>
  <c r="E95" i="44"/>
  <c r="N94" i="44"/>
  <c r="K94" i="44"/>
  <c r="L94" i="44" s="1"/>
  <c r="J94" i="44"/>
  <c r="G94" i="44"/>
  <c r="E94" i="44"/>
  <c r="K93" i="44"/>
  <c r="J93" i="44"/>
  <c r="G93" i="44"/>
  <c r="E93" i="44"/>
  <c r="N92" i="44"/>
  <c r="K92" i="44"/>
  <c r="L92" i="44" s="1"/>
  <c r="J92" i="44"/>
  <c r="G92" i="44"/>
  <c r="E92" i="44"/>
  <c r="K91" i="44"/>
  <c r="J91" i="44"/>
  <c r="G91" i="44"/>
  <c r="E91" i="44"/>
  <c r="N90" i="44"/>
  <c r="K90" i="44"/>
  <c r="L90" i="44" s="1"/>
  <c r="J90" i="44"/>
  <c r="G90" i="44"/>
  <c r="E90" i="44"/>
  <c r="K89" i="44"/>
  <c r="J89" i="44"/>
  <c r="G89" i="44"/>
  <c r="E89" i="44"/>
  <c r="N88" i="44"/>
  <c r="K88" i="44"/>
  <c r="L88" i="44" s="1"/>
  <c r="J88" i="44"/>
  <c r="G88" i="44"/>
  <c r="E88" i="44"/>
  <c r="K87" i="44"/>
  <c r="J87" i="44"/>
  <c r="G87" i="44"/>
  <c r="E87" i="44"/>
  <c r="N86" i="44"/>
  <c r="K86" i="44"/>
  <c r="L86" i="44" s="1"/>
  <c r="J86" i="44"/>
  <c r="G86" i="44"/>
  <c r="E86" i="44"/>
  <c r="K85" i="44"/>
  <c r="J85" i="44"/>
  <c r="G85" i="44"/>
  <c r="E85" i="44"/>
  <c r="N84" i="44"/>
  <c r="K84" i="44"/>
  <c r="L84" i="44" s="1"/>
  <c r="J84" i="44"/>
  <c r="G84" i="44"/>
  <c r="E84" i="44"/>
  <c r="N83" i="44"/>
  <c r="K83" i="44"/>
  <c r="L83" i="44" s="1"/>
  <c r="J83" i="44"/>
  <c r="G83" i="44"/>
  <c r="E83" i="44"/>
  <c r="N82" i="44"/>
  <c r="K82" i="44"/>
  <c r="L82" i="44" s="1"/>
  <c r="J82" i="44"/>
  <c r="G82" i="44"/>
  <c r="E82" i="44"/>
  <c r="K81" i="44"/>
  <c r="L81" i="44" s="1"/>
  <c r="J81" i="44"/>
  <c r="G81" i="44"/>
  <c r="E81" i="44"/>
  <c r="K80" i="44"/>
  <c r="L80" i="44" s="1"/>
  <c r="J80" i="44"/>
  <c r="G80" i="44"/>
  <c r="E80" i="44"/>
  <c r="N79" i="44"/>
  <c r="K79" i="44"/>
  <c r="L79" i="44" s="1"/>
  <c r="J79" i="44"/>
  <c r="G79" i="44"/>
  <c r="E79" i="44"/>
  <c r="N78" i="44"/>
  <c r="K78" i="44"/>
  <c r="L78" i="44" s="1"/>
  <c r="J78" i="44"/>
  <c r="G78" i="44"/>
  <c r="E78" i="44"/>
  <c r="K77" i="44"/>
  <c r="L77" i="44" s="1"/>
  <c r="J77" i="44"/>
  <c r="G77" i="44"/>
  <c r="E77" i="44"/>
  <c r="K76" i="44"/>
  <c r="L76" i="44" s="1"/>
  <c r="J76" i="44"/>
  <c r="G76" i="44"/>
  <c r="E76" i="44"/>
  <c r="N75" i="44"/>
  <c r="K75" i="44"/>
  <c r="L75" i="44" s="1"/>
  <c r="J75" i="44"/>
  <c r="G75" i="44"/>
  <c r="E75" i="44"/>
  <c r="N74" i="44"/>
  <c r="K74" i="44"/>
  <c r="L74" i="44" s="1"/>
  <c r="J74" i="44"/>
  <c r="G74" i="44"/>
  <c r="E74" i="44"/>
  <c r="K73" i="44"/>
  <c r="L73" i="44" s="1"/>
  <c r="J73" i="44"/>
  <c r="G73" i="44"/>
  <c r="E73" i="44"/>
  <c r="K72" i="44"/>
  <c r="L72" i="44" s="1"/>
  <c r="J72" i="44"/>
  <c r="G72" i="44"/>
  <c r="E72" i="44"/>
  <c r="N71" i="44"/>
  <c r="K71" i="44"/>
  <c r="L71" i="44" s="1"/>
  <c r="J71" i="44"/>
  <c r="G71" i="44"/>
  <c r="E71" i="44"/>
  <c r="N70" i="44"/>
  <c r="K70" i="44"/>
  <c r="L70" i="44" s="1"/>
  <c r="J70" i="44"/>
  <c r="G70" i="44"/>
  <c r="E70" i="44"/>
  <c r="K69" i="44"/>
  <c r="L69" i="44" s="1"/>
  <c r="J69" i="44"/>
  <c r="G69" i="44"/>
  <c r="E69" i="44"/>
  <c r="K68" i="44"/>
  <c r="L68" i="44" s="1"/>
  <c r="J68" i="44"/>
  <c r="G68" i="44"/>
  <c r="E68" i="44"/>
  <c r="N67" i="44"/>
  <c r="K67" i="44"/>
  <c r="L67" i="44" s="1"/>
  <c r="J67" i="44"/>
  <c r="G67" i="44"/>
  <c r="E67" i="44"/>
  <c r="N66" i="44"/>
  <c r="K66" i="44"/>
  <c r="L66" i="44" s="1"/>
  <c r="J66" i="44"/>
  <c r="G66" i="44"/>
  <c r="E66" i="44"/>
  <c r="K65" i="44"/>
  <c r="L65" i="44" s="1"/>
  <c r="J65" i="44"/>
  <c r="G65" i="44"/>
  <c r="E65" i="44"/>
  <c r="K64" i="44"/>
  <c r="L64" i="44" s="1"/>
  <c r="J64" i="44"/>
  <c r="G64" i="44"/>
  <c r="E64" i="44"/>
  <c r="N63" i="44"/>
  <c r="K63" i="44"/>
  <c r="L63" i="44" s="1"/>
  <c r="J63" i="44"/>
  <c r="G63" i="44"/>
  <c r="E63" i="44"/>
  <c r="N62" i="44"/>
  <c r="K62" i="44"/>
  <c r="L62" i="44" s="1"/>
  <c r="J62" i="44"/>
  <c r="G62" i="44"/>
  <c r="E62" i="44"/>
  <c r="K61" i="44"/>
  <c r="L61" i="44" s="1"/>
  <c r="J61" i="44"/>
  <c r="G61" i="44"/>
  <c r="E61" i="44"/>
  <c r="K60" i="44"/>
  <c r="L60" i="44" s="1"/>
  <c r="J60" i="44"/>
  <c r="G60" i="44"/>
  <c r="E60" i="44"/>
  <c r="N59" i="44"/>
  <c r="K59" i="44"/>
  <c r="L59" i="44" s="1"/>
  <c r="J59" i="44"/>
  <c r="G59" i="44"/>
  <c r="E59" i="44"/>
  <c r="N58" i="44"/>
  <c r="K58" i="44"/>
  <c r="L58" i="44" s="1"/>
  <c r="J58" i="44"/>
  <c r="G58" i="44"/>
  <c r="E58" i="44"/>
  <c r="K57" i="44"/>
  <c r="L57" i="44" s="1"/>
  <c r="J57" i="44"/>
  <c r="G57" i="44"/>
  <c r="E57" i="44"/>
  <c r="K56" i="44"/>
  <c r="L56" i="44" s="1"/>
  <c r="J56" i="44"/>
  <c r="G56" i="44"/>
  <c r="E56" i="44"/>
  <c r="N55" i="44"/>
  <c r="K55" i="44"/>
  <c r="L55" i="44" s="1"/>
  <c r="J55" i="44"/>
  <c r="G55" i="44"/>
  <c r="E55" i="44"/>
  <c r="N54" i="44"/>
  <c r="K54" i="44"/>
  <c r="L54" i="44" s="1"/>
  <c r="J54" i="44"/>
  <c r="G54" i="44"/>
  <c r="E54" i="44"/>
  <c r="K53" i="44"/>
  <c r="L53" i="44" s="1"/>
  <c r="J53" i="44"/>
  <c r="G53" i="44"/>
  <c r="E53" i="44"/>
  <c r="K52" i="44"/>
  <c r="L52" i="44" s="1"/>
  <c r="J52" i="44"/>
  <c r="G52" i="44"/>
  <c r="E52" i="44"/>
  <c r="N51" i="44"/>
  <c r="K51" i="44"/>
  <c r="L51" i="44" s="1"/>
  <c r="J51" i="44"/>
  <c r="G51" i="44"/>
  <c r="E51" i="44"/>
  <c r="N50" i="44"/>
  <c r="K50" i="44"/>
  <c r="L50" i="44" s="1"/>
  <c r="J50" i="44"/>
  <c r="G50" i="44"/>
  <c r="E50" i="44"/>
  <c r="K49" i="44"/>
  <c r="L49" i="44" s="1"/>
  <c r="J49" i="44"/>
  <c r="G49" i="44"/>
  <c r="E49" i="44"/>
  <c r="K48" i="44"/>
  <c r="L48" i="44" s="1"/>
  <c r="J48" i="44"/>
  <c r="G48" i="44"/>
  <c r="E48" i="44"/>
  <c r="N47" i="44"/>
  <c r="K47" i="44"/>
  <c r="L47" i="44" s="1"/>
  <c r="J47" i="44"/>
  <c r="G47" i="44"/>
  <c r="E47" i="44"/>
  <c r="N46" i="44"/>
  <c r="K46" i="44"/>
  <c r="L46" i="44" s="1"/>
  <c r="J46" i="44"/>
  <c r="G46" i="44"/>
  <c r="G109" i="44" s="1"/>
  <c r="E46" i="44"/>
  <c r="K45" i="44"/>
  <c r="L45" i="44" s="1"/>
  <c r="J45" i="44"/>
  <c r="G45" i="44"/>
  <c r="E45" i="44"/>
  <c r="K44" i="44"/>
  <c r="L44" i="44" s="1"/>
  <c r="J44" i="44"/>
  <c r="J109" i="44" s="1"/>
  <c r="G44" i="44"/>
  <c r="E44" i="44"/>
  <c r="M40" i="44"/>
  <c r="I40" i="44"/>
  <c r="H40" i="44"/>
  <c r="F40" i="44"/>
  <c r="D40" i="44"/>
  <c r="G40" i="44" s="1"/>
  <c r="C40" i="44"/>
  <c r="N39" i="44"/>
  <c r="K39" i="44"/>
  <c r="L39" i="44" s="1"/>
  <c r="J39" i="44"/>
  <c r="G39" i="44"/>
  <c r="E39" i="44"/>
  <c r="K38" i="44"/>
  <c r="L38" i="44" s="1"/>
  <c r="J38" i="44"/>
  <c r="G38" i="44"/>
  <c r="E38" i="44"/>
  <c r="K37" i="44"/>
  <c r="L37" i="44" s="1"/>
  <c r="J37" i="44"/>
  <c r="G37" i="44"/>
  <c r="E37" i="44"/>
  <c r="N36" i="44"/>
  <c r="K36" i="44"/>
  <c r="L36" i="44" s="1"/>
  <c r="J36" i="44"/>
  <c r="G36" i="44"/>
  <c r="E36" i="44"/>
  <c r="N35" i="44"/>
  <c r="K35" i="44"/>
  <c r="L35" i="44" s="1"/>
  <c r="J35" i="44"/>
  <c r="G35" i="44"/>
  <c r="E35" i="44"/>
  <c r="K34" i="44"/>
  <c r="N34" i="44" s="1"/>
  <c r="J34" i="44"/>
  <c r="G34" i="44"/>
  <c r="E34" i="44"/>
  <c r="N33" i="44"/>
  <c r="K33" i="44"/>
  <c r="J33" i="44"/>
  <c r="L33" i="44" s="1"/>
  <c r="G33" i="44"/>
  <c r="E33" i="44"/>
  <c r="K32" i="44"/>
  <c r="N32" i="44" s="1"/>
  <c r="J32" i="44"/>
  <c r="G32" i="44"/>
  <c r="E32" i="44"/>
  <c r="N31" i="44"/>
  <c r="K31" i="44"/>
  <c r="J31" i="44"/>
  <c r="L31" i="44" s="1"/>
  <c r="G31" i="44"/>
  <c r="E31" i="44"/>
  <c r="K30" i="44"/>
  <c r="N30" i="44" s="1"/>
  <c r="J30" i="44"/>
  <c r="G30" i="44"/>
  <c r="E30" i="44"/>
  <c r="N29" i="44"/>
  <c r="K29" i="44"/>
  <c r="J29" i="44"/>
  <c r="L29" i="44" s="1"/>
  <c r="G29" i="44"/>
  <c r="E29" i="44"/>
  <c r="K28" i="44"/>
  <c r="N28" i="44" s="1"/>
  <c r="J28" i="44"/>
  <c r="G28" i="44"/>
  <c r="E28" i="44"/>
  <c r="N27" i="44"/>
  <c r="K27" i="44"/>
  <c r="J27" i="44"/>
  <c r="L27" i="44" s="1"/>
  <c r="G27" i="44"/>
  <c r="E27" i="44"/>
  <c r="K26" i="44"/>
  <c r="N26" i="44" s="1"/>
  <c r="J26" i="44"/>
  <c r="G26" i="44"/>
  <c r="E26" i="44"/>
  <c r="N25" i="44"/>
  <c r="K25" i="44"/>
  <c r="J25" i="44"/>
  <c r="L25" i="44" s="1"/>
  <c r="G25" i="44"/>
  <c r="E25" i="44"/>
  <c r="K24" i="44"/>
  <c r="L24" i="44" s="1"/>
  <c r="J24" i="44"/>
  <c r="G24" i="44"/>
  <c r="E24" i="44"/>
  <c r="N23" i="44"/>
  <c r="K23" i="44"/>
  <c r="J23" i="44"/>
  <c r="L23" i="44" s="1"/>
  <c r="G23" i="44"/>
  <c r="E23" i="44"/>
  <c r="K22" i="44"/>
  <c r="L22" i="44" s="1"/>
  <c r="J22" i="44"/>
  <c r="G22" i="44"/>
  <c r="E22" i="44"/>
  <c r="N21" i="44"/>
  <c r="K21" i="44"/>
  <c r="J21" i="44"/>
  <c r="L21" i="44" s="1"/>
  <c r="G21" i="44"/>
  <c r="E21" i="44"/>
  <c r="K20" i="44"/>
  <c r="N20" i="44" s="1"/>
  <c r="J20" i="44"/>
  <c r="G20" i="44"/>
  <c r="E20" i="44"/>
  <c r="N19" i="44"/>
  <c r="K19" i="44"/>
  <c r="J19" i="44"/>
  <c r="L19" i="44" s="1"/>
  <c r="G19" i="44"/>
  <c r="E19" i="44"/>
  <c r="K18" i="44"/>
  <c r="L18" i="44" s="1"/>
  <c r="J18" i="44"/>
  <c r="G18" i="44"/>
  <c r="E18" i="44"/>
  <c r="N17" i="44"/>
  <c r="K17" i="44"/>
  <c r="J17" i="44"/>
  <c r="L17" i="44" s="1"/>
  <c r="G17" i="44"/>
  <c r="E17" i="44"/>
  <c r="K16" i="44"/>
  <c r="N16" i="44" s="1"/>
  <c r="J16" i="44"/>
  <c r="G16" i="44"/>
  <c r="E16" i="44"/>
  <c r="N15" i="44"/>
  <c r="K15" i="44"/>
  <c r="J15" i="44"/>
  <c r="L15" i="44" s="1"/>
  <c r="G15" i="44"/>
  <c r="E15" i="44"/>
  <c r="K14" i="44"/>
  <c r="L14" i="44" s="1"/>
  <c r="J14" i="44"/>
  <c r="G14" i="44"/>
  <c r="E14" i="44"/>
  <c r="N13" i="44"/>
  <c r="K13" i="44"/>
  <c r="J13" i="44"/>
  <c r="L13" i="44" s="1"/>
  <c r="G13" i="44"/>
  <c r="E13" i="44"/>
  <c r="K12" i="44"/>
  <c r="K40" i="44" s="1"/>
  <c r="J12" i="44"/>
  <c r="G12" i="44"/>
  <c r="E12" i="44"/>
  <c r="H209" i="39"/>
  <c r="M205" i="39"/>
  <c r="I205" i="39"/>
  <c r="H205" i="39"/>
  <c r="F205" i="39"/>
  <c r="D205" i="39"/>
  <c r="C205" i="39"/>
  <c r="C209" i="39" s="1"/>
  <c r="K204" i="39"/>
  <c r="N204" i="39" s="1"/>
  <c r="J204" i="39"/>
  <c r="L204" i="39" s="1"/>
  <c r="G204" i="39"/>
  <c r="E204" i="39"/>
  <c r="K203" i="39"/>
  <c r="N203" i="39" s="1"/>
  <c r="J203" i="39"/>
  <c r="L203" i="39" s="1"/>
  <c r="G203" i="39"/>
  <c r="E203" i="39"/>
  <c r="L202" i="39"/>
  <c r="K202" i="39"/>
  <c r="N202" i="39" s="1"/>
  <c r="J202" i="39"/>
  <c r="G202" i="39"/>
  <c r="E202" i="39"/>
  <c r="L201" i="39"/>
  <c r="K201" i="39"/>
  <c r="N201" i="39" s="1"/>
  <c r="J201" i="39"/>
  <c r="G201" i="39"/>
  <c r="E201" i="39"/>
  <c r="K200" i="39"/>
  <c r="N200" i="39" s="1"/>
  <c r="J200" i="39"/>
  <c r="L200" i="39" s="1"/>
  <c r="G200" i="39"/>
  <c r="E200" i="39"/>
  <c r="K199" i="39"/>
  <c r="N199" i="39" s="1"/>
  <c r="J199" i="39"/>
  <c r="L199" i="39" s="1"/>
  <c r="G199" i="39"/>
  <c r="E199" i="39"/>
  <c r="N198" i="39"/>
  <c r="L198" i="39"/>
  <c r="K198" i="39"/>
  <c r="J198" i="39"/>
  <c r="G198" i="39"/>
  <c r="E198" i="39"/>
  <c r="K197" i="39"/>
  <c r="N197" i="39" s="1"/>
  <c r="J197" i="39"/>
  <c r="L197" i="39" s="1"/>
  <c r="G197" i="39"/>
  <c r="E197" i="39"/>
  <c r="N196" i="39"/>
  <c r="L196" i="39"/>
  <c r="K196" i="39"/>
  <c r="J196" i="39"/>
  <c r="G196" i="39"/>
  <c r="E196" i="39"/>
  <c r="L195" i="39"/>
  <c r="K195" i="39"/>
  <c r="N195" i="39" s="1"/>
  <c r="J195" i="39"/>
  <c r="G195" i="39"/>
  <c r="E195" i="39"/>
  <c r="N194" i="39"/>
  <c r="K194" i="39"/>
  <c r="K205" i="39" s="1"/>
  <c r="J194" i="39"/>
  <c r="G194" i="39"/>
  <c r="G205" i="39" s="1"/>
  <c r="E194" i="39"/>
  <c r="M191" i="39"/>
  <c r="I191" i="39"/>
  <c r="H191" i="39"/>
  <c r="F191" i="39"/>
  <c r="D191" i="39"/>
  <c r="C191" i="39"/>
  <c r="N190" i="39"/>
  <c r="L190" i="39"/>
  <c r="K190" i="39"/>
  <c r="J190" i="39"/>
  <c r="G190" i="39"/>
  <c r="E190" i="39"/>
  <c r="L189" i="39"/>
  <c r="K189" i="39"/>
  <c r="N189" i="39" s="1"/>
  <c r="J189" i="39"/>
  <c r="G189" i="39"/>
  <c r="E189" i="39"/>
  <c r="N188" i="39"/>
  <c r="K188" i="39"/>
  <c r="J188" i="39"/>
  <c r="L188" i="39" s="1"/>
  <c r="G188" i="39"/>
  <c r="E188" i="39"/>
  <c r="L187" i="39"/>
  <c r="K187" i="39"/>
  <c r="N187" i="39" s="1"/>
  <c r="J187" i="39"/>
  <c r="G187" i="39"/>
  <c r="E187" i="39"/>
  <c r="N186" i="39"/>
  <c r="K186" i="39"/>
  <c r="J186" i="39"/>
  <c r="L186" i="39" s="1"/>
  <c r="G186" i="39"/>
  <c r="E186" i="39"/>
  <c r="K185" i="39"/>
  <c r="K191" i="39" s="1"/>
  <c r="J185" i="39"/>
  <c r="L185" i="39" s="1"/>
  <c r="G185" i="39"/>
  <c r="G191" i="39" s="1"/>
  <c r="E185" i="39"/>
  <c r="M182" i="39"/>
  <c r="M209" i="39" s="1"/>
  <c r="J182" i="39"/>
  <c r="I182" i="39"/>
  <c r="H182" i="39"/>
  <c r="D182" i="39"/>
  <c r="C182" i="39"/>
  <c r="K181" i="39"/>
  <c r="N181" i="39" s="1"/>
  <c r="J181" i="39"/>
  <c r="L181" i="39" s="1"/>
  <c r="G181" i="39"/>
  <c r="E181" i="39"/>
  <c r="N180" i="39"/>
  <c r="L180" i="39"/>
  <c r="K180" i="39"/>
  <c r="J180" i="39"/>
  <c r="G180" i="39"/>
  <c r="E180" i="39"/>
  <c r="K179" i="39"/>
  <c r="N179" i="39" s="1"/>
  <c r="J179" i="39"/>
  <c r="L179" i="39" s="1"/>
  <c r="F179" i="39"/>
  <c r="E179" i="39"/>
  <c r="K178" i="39"/>
  <c r="L178" i="39" s="1"/>
  <c r="J178" i="39"/>
  <c r="G178" i="39"/>
  <c r="E178" i="39"/>
  <c r="K177" i="39"/>
  <c r="J177" i="39"/>
  <c r="G177" i="39"/>
  <c r="E177" i="39"/>
  <c r="N176" i="39"/>
  <c r="K176" i="39"/>
  <c r="L176" i="39" s="1"/>
  <c r="J176" i="39"/>
  <c r="G176" i="39"/>
  <c r="E176" i="39"/>
  <c r="K175" i="39"/>
  <c r="L175" i="39" s="1"/>
  <c r="J175" i="39"/>
  <c r="G175" i="39"/>
  <c r="E175" i="39"/>
  <c r="K174" i="39"/>
  <c r="L174" i="39" s="1"/>
  <c r="J174" i="39"/>
  <c r="G174" i="39"/>
  <c r="E174" i="39"/>
  <c r="K173" i="39"/>
  <c r="J173" i="39"/>
  <c r="G173" i="39"/>
  <c r="E173" i="39"/>
  <c r="N172" i="39"/>
  <c r="K172" i="39"/>
  <c r="L172" i="39" s="1"/>
  <c r="J172" i="39"/>
  <c r="G172" i="39"/>
  <c r="E172" i="39"/>
  <c r="K171" i="39"/>
  <c r="L171" i="39" s="1"/>
  <c r="J171" i="39"/>
  <c r="G171" i="39"/>
  <c r="E171" i="39"/>
  <c r="K170" i="39"/>
  <c r="L170" i="39" s="1"/>
  <c r="J170" i="39"/>
  <c r="G170" i="39"/>
  <c r="E170" i="39"/>
  <c r="K169" i="39"/>
  <c r="J169" i="39"/>
  <c r="G169" i="39"/>
  <c r="E169" i="39"/>
  <c r="N168" i="39"/>
  <c r="K168" i="39"/>
  <c r="L168" i="39" s="1"/>
  <c r="J168" i="39"/>
  <c r="G168" i="39"/>
  <c r="E168" i="39"/>
  <c r="K167" i="39"/>
  <c r="L167" i="39" s="1"/>
  <c r="J167" i="39"/>
  <c r="G167" i="39"/>
  <c r="E167" i="39"/>
  <c r="K166" i="39"/>
  <c r="J166" i="39"/>
  <c r="G166" i="39"/>
  <c r="E166" i="39"/>
  <c r="M163" i="39"/>
  <c r="I163" i="39"/>
  <c r="H163" i="39"/>
  <c r="F163" i="39"/>
  <c r="D163" i="39"/>
  <c r="C163" i="39"/>
  <c r="N162" i="39"/>
  <c r="K162" i="39"/>
  <c r="L162" i="39" s="1"/>
  <c r="J162" i="39"/>
  <c r="G162" i="39"/>
  <c r="E162" i="39"/>
  <c r="K161" i="39"/>
  <c r="L161" i="39" s="1"/>
  <c r="J161" i="39"/>
  <c r="G161" i="39"/>
  <c r="E161" i="39"/>
  <c r="K160" i="39"/>
  <c r="L160" i="39" s="1"/>
  <c r="J160" i="39"/>
  <c r="G160" i="39"/>
  <c r="E160" i="39"/>
  <c r="K159" i="39"/>
  <c r="J159" i="39"/>
  <c r="G159" i="39"/>
  <c r="E159" i="39"/>
  <c r="N158" i="39"/>
  <c r="K158" i="39"/>
  <c r="L158" i="39" s="1"/>
  <c r="J158" i="39"/>
  <c r="G158" i="39"/>
  <c r="E158" i="39"/>
  <c r="K157" i="39"/>
  <c r="L157" i="39" s="1"/>
  <c r="J157" i="39"/>
  <c r="G157" i="39"/>
  <c r="G163" i="39" s="1"/>
  <c r="E157" i="39"/>
  <c r="K156" i="39"/>
  <c r="L156" i="39" s="1"/>
  <c r="J156" i="39"/>
  <c r="G156" i="39"/>
  <c r="E156" i="39"/>
  <c r="K155" i="39"/>
  <c r="J155" i="39"/>
  <c r="G155" i="39"/>
  <c r="E155" i="39"/>
  <c r="N154" i="39"/>
  <c r="K154" i="39"/>
  <c r="L154" i="39" s="1"/>
  <c r="J154" i="39"/>
  <c r="G154" i="39"/>
  <c r="E154" i="39"/>
  <c r="K153" i="39"/>
  <c r="L153" i="39" s="1"/>
  <c r="J153" i="39"/>
  <c r="G153" i="39"/>
  <c r="E153" i="39"/>
  <c r="K152" i="39"/>
  <c r="L152" i="39" s="1"/>
  <c r="J152" i="39"/>
  <c r="G152" i="39"/>
  <c r="E152" i="39"/>
  <c r="K151" i="39"/>
  <c r="J151" i="39"/>
  <c r="G151" i="39"/>
  <c r="E151" i="39"/>
  <c r="N150" i="39"/>
  <c r="K150" i="39"/>
  <c r="L150" i="39" s="1"/>
  <c r="J150" i="39"/>
  <c r="G150" i="39"/>
  <c r="E150" i="39"/>
  <c r="N149" i="39"/>
  <c r="K149" i="39"/>
  <c r="L149" i="39" s="1"/>
  <c r="J149" i="39"/>
  <c r="G149" i="39"/>
  <c r="E149" i="39"/>
  <c r="K148" i="39"/>
  <c r="L148" i="39" s="1"/>
  <c r="J148" i="39"/>
  <c r="G148" i="39"/>
  <c r="E148" i="39"/>
  <c r="K147" i="39"/>
  <c r="J147" i="39"/>
  <c r="G147" i="39"/>
  <c r="E147" i="39"/>
  <c r="N146" i="39"/>
  <c r="K146" i="39"/>
  <c r="L146" i="39" s="1"/>
  <c r="J146" i="39"/>
  <c r="G146" i="39"/>
  <c r="E146" i="39"/>
  <c r="N145" i="39"/>
  <c r="K145" i="39"/>
  <c r="L145" i="39" s="1"/>
  <c r="J145" i="39"/>
  <c r="G145" i="39"/>
  <c r="E145" i="39"/>
  <c r="K144" i="39"/>
  <c r="L144" i="39" s="1"/>
  <c r="J144" i="39"/>
  <c r="G144" i="39"/>
  <c r="E144" i="39"/>
  <c r="K143" i="39"/>
  <c r="J143" i="39"/>
  <c r="G143" i="39"/>
  <c r="E143" i="39"/>
  <c r="N142" i="39"/>
  <c r="K142" i="39"/>
  <c r="L142" i="39" s="1"/>
  <c r="J142" i="39"/>
  <c r="G142" i="39"/>
  <c r="E142" i="39"/>
  <c r="N141" i="39"/>
  <c r="K141" i="39"/>
  <c r="L141" i="39" s="1"/>
  <c r="J141" i="39"/>
  <c r="G141" i="39"/>
  <c r="E141" i="39"/>
  <c r="K140" i="39"/>
  <c r="L140" i="39" s="1"/>
  <c r="J140" i="39"/>
  <c r="G140" i="39"/>
  <c r="E140" i="39"/>
  <c r="K139" i="39"/>
  <c r="J139" i="39"/>
  <c r="G139" i="39"/>
  <c r="E139" i="39"/>
  <c r="N138" i="39"/>
  <c r="K138" i="39"/>
  <c r="L138" i="39" s="1"/>
  <c r="J138" i="39"/>
  <c r="G138" i="39"/>
  <c r="E138" i="39"/>
  <c r="N137" i="39"/>
  <c r="K137" i="39"/>
  <c r="L137" i="39" s="1"/>
  <c r="J137" i="39"/>
  <c r="G137" i="39"/>
  <c r="E137" i="39"/>
  <c r="K136" i="39"/>
  <c r="L136" i="39" s="1"/>
  <c r="J136" i="39"/>
  <c r="G136" i="39"/>
  <c r="E136" i="39"/>
  <c r="K135" i="39"/>
  <c r="J135" i="39"/>
  <c r="G135" i="39"/>
  <c r="E135" i="39"/>
  <c r="N134" i="39"/>
  <c r="K134" i="39"/>
  <c r="L134" i="39" s="1"/>
  <c r="J134" i="39"/>
  <c r="G134" i="39"/>
  <c r="E134" i="39"/>
  <c r="N133" i="39"/>
  <c r="K133" i="39"/>
  <c r="L133" i="39" s="1"/>
  <c r="J133" i="39"/>
  <c r="G133" i="39"/>
  <c r="E133" i="39"/>
  <c r="K132" i="39"/>
  <c r="L132" i="39" s="1"/>
  <c r="J132" i="39"/>
  <c r="J163" i="39" s="1"/>
  <c r="G132" i="39"/>
  <c r="E132" i="39"/>
  <c r="M128" i="39"/>
  <c r="I128" i="39"/>
  <c r="H128" i="39"/>
  <c r="F128" i="39"/>
  <c r="D128" i="39"/>
  <c r="C128" i="39"/>
  <c r="N127" i="39"/>
  <c r="K127" i="39"/>
  <c r="L127" i="39" s="1"/>
  <c r="J127" i="39"/>
  <c r="G127" i="39"/>
  <c r="E127" i="39"/>
  <c r="N126" i="39"/>
  <c r="K126" i="39"/>
  <c r="L126" i="39" s="1"/>
  <c r="J126" i="39"/>
  <c r="G126" i="39"/>
  <c r="E126" i="39"/>
  <c r="K125" i="39"/>
  <c r="L125" i="39" s="1"/>
  <c r="J125" i="39"/>
  <c r="G125" i="39"/>
  <c r="E125" i="39"/>
  <c r="K124" i="39"/>
  <c r="J124" i="39"/>
  <c r="G124" i="39"/>
  <c r="E124" i="39"/>
  <c r="N123" i="39"/>
  <c r="K123" i="39"/>
  <c r="L123" i="39" s="1"/>
  <c r="J123" i="39"/>
  <c r="G123" i="39"/>
  <c r="E123" i="39"/>
  <c r="N122" i="39"/>
  <c r="K122" i="39"/>
  <c r="L122" i="39" s="1"/>
  <c r="J122" i="39"/>
  <c r="G122" i="39"/>
  <c r="E122" i="39"/>
  <c r="K121" i="39"/>
  <c r="L121" i="39" s="1"/>
  <c r="J121" i="39"/>
  <c r="G121" i="39"/>
  <c r="E121" i="39"/>
  <c r="K120" i="39"/>
  <c r="J120" i="39"/>
  <c r="G120" i="39"/>
  <c r="E120" i="39"/>
  <c r="N119" i="39"/>
  <c r="K119" i="39"/>
  <c r="L119" i="39" s="1"/>
  <c r="J119" i="39"/>
  <c r="G119" i="39"/>
  <c r="E119" i="39"/>
  <c r="N118" i="39"/>
  <c r="K118" i="39"/>
  <c r="L118" i="39" s="1"/>
  <c r="J118" i="39"/>
  <c r="G118" i="39"/>
  <c r="G128" i="39" s="1"/>
  <c r="E118" i="39"/>
  <c r="K117" i="39"/>
  <c r="L117" i="39" s="1"/>
  <c r="J117" i="39"/>
  <c r="G117" i="39"/>
  <c r="E117" i="39"/>
  <c r="K116" i="39"/>
  <c r="J116" i="39"/>
  <c r="G116" i="39"/>
  <c r="E116" i="39"/>
  <c r="N115" i="39"/>
  <c r="K115" i="39"/>
  <c r="L115" i="39" s="1"/>
  <c r="J115" i="39"/>
  <c r="G115" i="39"/>
  <c r="E115" i="39"/>
  <c r="N114" i="39"/>
  <c r="K114" i="39"/>
  <c r="L114" i="39" s="1"/>
  <c r="J114" i="39"/>
  <c r="G114" i="39"/>
  <c r="E114" i="39"/>
  <c r="K113" i="39"/>
  <c r="L113" i="39" s="1"/>
  <c r="J113" i="39"/>
  <c r="G113" i="39"/>
  <c r="E113" i="39"/>
  <c r="K112" i="39"/>
  <c r="J112" i="39"/>
  <c r="J128" i="39" s="1"/>
  <c r="G112" i="39"/>
  <c r="E112" i="39"/>
  <c r="M109" i="39"/>
  <c r="I109" i="39"/>
  <c r="H109" i="39"/>
  <c r="F109" i="39"/>
  <c r="D109" i="39"/>
  <c r="C109" i="39"/>
  <c r="N108" i="39"/>
  <c r="K108" i="39"/>
  <c r="L108" i="39" s="1"/>
  <c r="J108" i="39"/>
  <c r="G108" i="39"/>
  <c r="E108" i="39"/>
  <c r="K107" i="39"/>
  <c r="L107" i="39" s="1"/>
  <c r="J107" i="39"/>
  <c r="G107" i="39"/>
  <c r="E107" i="39"/>
  <c r="K106" i="39"/>
  <c r="J106" i="39"/>
  <c r="G106" i="39"/>
  <c r="E106" i="39"/>
  <c r="N105" i="39"/>
  <c r="K105" i="39"/>
  <c r="L105" i="39" s="1"/>
  <c r="J105" i="39"/>
  <c r="G105" i="39"/>
  <c r="E105" i="39"/>
  <c r="N104" i="39"/>
  <c r="K104" i="39"/>
  <c r="L104" i="39" s="1"/>
  <c r="J104" i="39"/>
  <c r="G104" i="39"/>
  <c r="E104" i="39"/>
  <c r="K103" i="39"/>
  <c r="L103" i="39" s="1"/>
  <c r="J103" i="39"/>
  <c r="G103" i="39"/>
  <c r="E103" i="39"/>
  <c r="K102" i="39"/>
  <c r="J102" i="39"/>
  <c r="G102" i="39"/>
  <c r="E102" i="39"/>
  <c r="N101" i="39"/>
  <c r="K101" i="39"/>
  <c r="L101" i="39" s="1"/>
  <c r="J101" i="39"/>
  <c r="G101" i="39"/>
  <c r="E101" i="39"/>
  <c r="N100" i="39"/>
  <c r="K100" i="39"/>
  <c r="L100" i="39" s="1"/>
  <c r="J100" i="39"/>
  <c r="G100" i="39"/>
  <c r="E100" i="39"/>
  <c r="K99" i="39"/>
  <c r="L99" i="39" s="1"/>
  <c r="J99" i="39"/>
  <c r="G99" i="39"/>
  <c r="E99" i="39"/>
  <c r="K98" i="39"/>
  <c r="J98" i="39"/>
  <c r="G98" i="39"/>
  <c r="E98" i="39"/>
  <c r="N97" i="39"/>
  <c r="K97" i="39"/>
  <c r="L97" i="39" s="1"/>
  <c r="J97" i="39"/>
  <c r="G97" i="39"/>
  <c r="E97" i="39"/>
  <c r="N96" i="39"/>
  <c r="K96" i="39"/>
  <c r="L96" i="39" s="1"/>
  <c r="J96" i="39"/>
  <c r="G96" i="39"/>
  <c r="E96" i="39"/>
  <c r="K95" i="39"/>
  <c r="L95" i="39" s="1"/>
  <c r="J95" i="39"/>
  <c r="G95" i="39"/>
  <c r="E95" i="39"/>
  <c r="K94" i="39"/>
  <c r="J94" i="39"/>
  <c r="G94" i="39"/>
  <c r="E94" i="39"/>
  <c r="N93" i="39"/>
  <c r="K93" i="39"/>
  <c r="L93" i="39" s="1"/>
  <c r="J93" i="39"/>
  <c r="G93" i="39"/>
  <c r="E93" i="39"/>
  <c r="N92" i="39"/>
  <c r="K92" i="39"/>
  <c r="L92" i="39" s="1"/>
  <c r="J92" i="39"/>
  <c r="G92" i="39"/>
  <c r="E92" i="39"/>
  <c r="K91" i="39"/>
  <c r="L91" i="39" s="1"/>
  <c r="J91" i="39"/>
  <c r="G91" i="39"/>
  <c r="E91" i="39"/>
  <c r="K90" i="39"/>
  <c r="J90" i="39"/>
  <c r="G90" i="39"/>
  <c r="E90" i="39"/>
  <c r="N89" i="39"/>
  <c r="K89" i="39"/>
  <c r="L89" i="39" s="1"/>
  <c r="J89" i="39"/>
  <c r="G89" i="39"/>
  <c r="E89" i="39"/>
  <c r="N88" i="39"/>
  <c r="K88" i="39"/>
  <c r="L88" i="39" s="1"/>
  <c r="J88" i="39"/>
  <c r="G88" i="39"/>
  <c r="E88" i="39"/>
  <c r="K87" i="39"/>
  <c r="L87" i="39" s="1"/>
  <c r="J87" i="39"/>
  <c r="G87" i="39"/>
  <c r="E87" i="39"/>
  <c r="K86" i="39"/>
  <c r="J86" i="39"/>
  <c r="G86" i="39"/>
  <c r="E86" i="39"/>
  <c r="N85" i="39"/>
  <c r="K85" i="39"/>
  <c r="L85" i="39" s="1"/>
  <c r="J85" i="39"/>
  <c r="G85" i="39"/>
  <c r="E85" i="39"/>
  <c r="N84" i="39"/>
  <c r="K84" i="39"/>
  <c r="L84" i="39" s="1"/>
  <c r="J84" i="39"/>
  <c r="G84" i="39"/>
  <c r="E84" i="39"/>
  <c r="K83" i="39"/>
  <c r="L83" i="39" s="1"/>
  <c r="J83" i="39"/>
  <c r="G83" i="39"/>
  <c r="E83" i="39"/>
  <c r="K82" i="39"/>
  <c r="J82" i="39"/>
  <c r="G82" i="39"/>
  <c r="E82" i="39"/>
  <c r="N81" i="39"/>
  <c r="K81" i="39"/>
  <c r="L81" i="39" s="1"/>
  <c r="J81" i="39"/>
  <c r="G81" i="39"/>
  <c r="E81" i="39"/>
  <c r="N80" i="39"/>
  <c r="K80" i="39"/>
  <c r="L80" i="39" s="1"/>
  <c r="J80" i="39"/>
  <c r="G80" i="39"/>
  <c r="E80" i="39"/>
  <c r="K79" i="39"/>
  <c r="L79" i="39" s="1"/>
  <c r="J79" i="39"/>
  <c r="G79" i="39"/>
  <c r="E79" i="39"/>
  <c r="K78" i="39"/>
  <c r="J78" i="39"/>
  <c r="G78" i="39"/>
  <c r="E78" i="39"/>
  <c r="N77" i="39"/>
  <c r="K77" i="39"/>
  <c r="L77" i="39" s="1"/>
  <c r="J77" i="39"/>
  <c r="G77" i="39"/>
  <c r="E77" i="39"/>
  <c r="N76" i="39"/>
  <c r="K76" i="39"/>
  <c r="L76" i="39" s="1"/>
  <c r="J76" i="39"/>
  <c r="G76" i="39"/>
  <c r="E76" i="39"/>
  <c r="K75" i="39"/>
  <c r="L75" i="39" s="1"/>
  <c r="J75" i="39"/>
  <c r="G75" i="39"/>
  <c r="E75" i="39"/>
  <c r="K74" i="39"/>
  <c r="J74" i="39"/>
  <c r="G74" i="39"/>
  <c r="E74" i="39"/>
  <c r="N73" i="39"/>
  <c r="K73" i="39"/>
  <c r="L73" i="39" s="1"/>
  <c r="J73" i="39"/>
  <c r="G73" i="39"/>
  <c r="E73" i="39"/>
  <c r="N72" i="39"/>
  <c r="K72" i="39"/>
  <c r="L72" i="39" s="1"/>
  <c r="J72" i="39"/>
  <c r="G72" i="39"/>
  <c r="E72" i="39"/>
  <c r="K71" i="39"/>
  <c r="L71" i="39" s="1"/>
  <c r="J71" i="39"/>
  <c r="G71" i="39"/>
  <c r="E71" i="39"/>
  <c r="K70" i="39"/>
  <c r="J70" i="39"/>
  <c r="G70" i="39"/>
  <c r="E70" i="39"/>
  <c r="N69" i="39"/>
  <c r="K69" i="39"/>
  <c r="L69" i="39" s="1"/>
  <c r="J69" i="39"/>
  <c r="G69" i="39"/>
  <c r="E69" i="39"/>
  <c r="N68" i="39"/>
  <c r="K68" i="39"/>
  <c r="L68" i="39" s="1"/>
  <c r="J68" i="39"/>
  <c r="G68" i="39"/>
  <c r="E68" i="39"/>
  <c r="K67" i="39"/>
  <c r="L67" i="39" s="1"/>
  <c r="J67" i="39"/>
  <c r="G67" i="39"/>
  <c r="E67" i="39"/>
  <c r="K66" i="39"/>
  <c r="J66" i="39"/>
  <c r="G66" i="39"/>
  <c r="E66" i="39"/>
  <c r="N65" i="39"/>
  <c r="K65" i="39"/>
  <c r="L65" i="39" s="1"/>
  <c r="J65" i="39"/>
  <c r="G65" i="39"/>
  <c r="E65" i="39"/>
  <c r="N64" i="39"/>
  <c r="K64" i="39"/>
  <c r="L64" i="39" s="1"/>
  <c r="J64" i="39"/>
  <c r="G64" i="39"/>
  <c r="E64" i="39"/>
  <c r="K63" i="39"/>
  <c r="L63" i="39" s="1"/>
  <c r="J63" i="39"/>
  <c r="G63" i="39"/>
  <c r="E63" i="39"/>
  <c r="K62" i="39"/>
  <c r="J62" i="39"/>
  <c r="G62" i="39"/>
  <c r="E62" i="39"/>
  <c r="N61" i="39"/>
  <c r="K61" i="39"/>
  <c r="L61" i="39" s="1"/>
  <c r="J61" i="39"/>
  <c r="G61" i="39"/>
  <c r="E61" i="39"/>
  <c r="N60" i="39"/>
  <c r="K60" i="39"/>
  <c r="L60" i="39" s="1"/>
  <c r="J60" i="39"/>
  <c r="G60" i="39"/>
  <c r="E60" i="39"/>
  <c r="K59" i="39"/>
  <c r="J59" i="39"/>
  <c r="G59" i="39"/>
  <c r="E59" i="39"/>
  <c r="N58" i="39"/>
  <c r="K58" i="39"/>
  <c r="L58" i="39" s="1"/>
  <c r="J58" i="39"/>
  <c r="G58" i="39"/>
  <c r="E58" i="39"/>
  <c r="N57" i="39"/>
  <c r="K57" i="39"/>
  <c r="L57" i="39" s="1"/>
  <c r="J57" i="39"/>
  <c r="G57" i="39"/>
  <c r="E57" i="39"/>
  <c r="N56" i="39"/>
  <c r="K56" i="39"/>
  <c r="L56" i="39" s="1"/>
  <c r="J56" i="39"/>
  <c r="G56" i="39"/>
  <c r="E56" i="39"/>
  <c r="K55" i="39"/>
  <c r="J55" i="39"/>
  <c r="G55" i="39"/>
  <c r="E55" i="39"/>
  <c r="K54" i="39"/>
  <c r="L54" i="39" s="1"/>
  <c r="J54" i="39"/>
  <c r="G54" i="39"/>
  <c r="E54" i="39"/>
  <c r="N53" i="39"/>
  <c r="K53" i="39"/>
  <c r="L53" i="39" s="1"/>
  <c r="J53" i="39"/>
  <c r="G53" i="39"/>
  <c r="E53" i="39"/>
  <c r="N52" i="39"/>
  <c r="K52" i="39"/>
  <c r="L52" i="39" s="1"/>
  <c r="J52" i="39"/>
  <c r="G52" i="39"/>
  <c r="E52" i="39"/>
  <c r="K51" i="39"/>
  <c r="J51" i="39"/>
  <c r="G51" i="39"/>
  <c r="E51" i="39"/>
  <c r="K50" i="39"/>
  <c r="L50" i="39" s="1"/>
  <c r="J50" i="39"/>
  <c r="G50" i="39"/>
  <c r="E50" i="39"/>
  <c r="N49" i="39"/>
  <c r="K49" i="39"/>
  <c r="L49" i="39" s="1"/>
  <c r="J49" i="39"/>
  <c r="G49" i="39"/>
  <c r="E49" i="39"/>
  <c r="N48" i="39"/>
  <c r="K48" i="39"/>
  <c r="L48" i="39" s="1"/>
  <c r="J48" i="39"/>
  <c r="G48" i="39"/>
  <c r="E48" i="39"/>
  <c r="K47" i="39"/>
  <c r="J47" i="39"/>
  <c r="G47" i="39"/>
  <c r="E47" i="39"/>
  <c r="K46" i="39"/>
  <c r="L46" i="39" s="1"/>
  <c r="J46" i="39"/>
  <c r="G46" i="39"/>
  <c r="E46" i="39"/>
  <c r="N45" i="39"/>
  <c r="K45" i="39"/>
  <c r="L45" i="39" s="1"/>
  <c r="J45" i="39"/>
  <c r="G45" i="39"/>
  <c r="E45" i="39"/>
  <c r="N44" i="39"/>
  <c r="K44" i="39"/>
  <c r="L44" i="39" s="1"/>
  <c r="J44" i="39"/>
  <c r="J109" i="39" s="1"/>
  <c r="G44" i="39"/>
  <c r="E44" i="39"/>
  <c r="M40" i="39"/>
  <c r="I40" i="39"/>
  <c r="H40" i="39"/>
  <c r="G40" i="39"/>
  <c r="F40" i="39"/>
  <c r="D40" i="39"/>
  <c r="C40" i="39"/>
  <c r="N39" i="39"/>
  <c r="K39" i="39"/>
  <c r="L39" i="39" s="1"/>
  <c r="J39" i="39"/>
  <c r="G39" i="39"/>
  <c r="E39" i="39"/>
  <c r="N38" i="39"/>
  <c r="K38" i="39"/>
  <c r="L38" i="39" s="1"/>
  <c r="J38" i="39"/>
  <c r="G38" i="39"/>
  <c r="E38" i="39"/>
  <c r="N37" i="39"/>
  <c r="K37" i="39"/>
  <c r="L37" i="39" s="1"/>
  <c r="J37" i="39"/>
  <c r="G37" i="39"/>
  <c r="E37" i="39"/>
  <c r="K36" i="39"/>
  <c r="J36" i="39"/>
  <c r="G36" i="39"/>
  <c r="E36" i="39"/>
  <c r="N35" i="39"/>
  <c r="L35" i="39"/>
  <c r="K35" i="39"/>
  <c r="J35" i="39"/>
  <c r="G35" i="39"/>
  <c r="E35" i="39"/>
  <c r="N34" i="39"/>
  <c r="K34" i="39"/>
  <c r="J34" i="39"/>
  <c r="G34" i="39"/>
  <c r="E34" i="39"/>
  <c r="K33" i="39"/>
  <c r="N33" i="39" s="1"/>
  <c r="J33" i="39"/>
  <c r="G33" i="39"/>
  <c r="E33" i="39"/>
  <c r="N32" i="39"/>
  <c r="K32" i="39"/>
  <c r="J32" i="39"/>
  <c r="L32" i="39" s="1"/>
  <c r="G32" i="39"/>
  <c r="E32" i="39"/>
  <c r="L31" i="39"/>
  <c r="K31" i="39"/>
  <c r="N31" i="39" s="1"/>
  <c r="J31" i="39"/>
  <c r="G31" i="39"/>
  <c r="E31" i="39"/>
  <c r="N30" i="39"/>
  <c r="K30" i="39"/>
  <c r="J30" i="39"/>
  <c r="L30" i="39" s="1"/>
  <c r="G30" i="39"/>
  <c r="E30" i="39"/>
  <c r="K29" i="39"/>
  <c r="N29" i="39" s="1"/>
  <c r="J29" i="39"/>
  <c r="G29" i="39"/>
  <c r="E29" i="39"/>
  <c r="N28" i="39"/>
  <c r="K28" i="39"/>
  <c r="J28" i="39"/>
  <c r="L28" i="39" s="1"/>
  <c r="G28" i="39"/>
  <c r="E28" i="39"/>
  <c r="L27" i="39"/>
  <c r="K27" i="39"/>
  <c r="N27" i="39" s="1"/>
  <c r="J27" i="39"/>
  <c r="G27" i="39"/>
  <c r="E27" i="39"/>
  <c r="N26" i="39"/>
  <c r="K26" i="39"/>
  <c r="J26" i="39"/>
  <c r="L26" i="39" s="1"/>
  <c r="G26" i="39"/>
  <c r="E26" i="39"/>
  <c r="K25" i="39"/>
  <c r="N25" i="39" s="1"/>
  <c r="J25" i="39"/>
  <c r="G25" i="39"/>
  <c r="E25" i="39"/>
  <c r="N24" i="39"/>
  <c r="K24" i="39"/>
  <c r="J24" i="39"/>
  <c r="L24" i="39" s="1"/>
  <c r="G24" i="39"/>
  <c r="E24" i="39"/>
  <c r="L23" i="39"/>
  <c r="K23" i="39"/>
  <c r="N23" i="39" s="1"/>
  <c r="J23" i="39"/>
  <c r="G23" i="39"/>
  <c r="E23" i="39"/>
  <c r="N22" i="39"/>
  <c r="K22" i="39"/>
  <c r="J22" i="39"/>
  <c r="L22" i="39" s="1"/>
  <c r="G22" i="39"/>
  <c r="E22" i="39"/>
  <c r="K21" i="39"/>
  <c r="N21" i="39" s="1"/>
  <c r="J21" i="39"/>
  <c r="G21" i="39"/>
  <c r="E21" i="39"/>
  <c r="N20" i="39"/>
  <c r="K20" i="39"/>
  <c r="J20" i="39"/>
  <c r="L20" i="39" s="1"/>
  <c r="G20" i="39"/>
  <c r="E20" i="39"/>
  <c r="L19" i="39"/>
  <c r="K19" i="39"/>
  <c r="N19" i="39" s="1"/>
  <c r="J19" i="39"/>
  <c r="G19" i="39"/>
  <c r="E19" i="39"/>
  <c r="N18" i="39"/>
  <c r="K18" i="39"/>
  <c r="J18" i="39"/>
  <c r="L18" i="39" s="1"/>
  <c r="G18" i="39"/>
  <c r="E18" i="39"/>
  <c r="K17" i="39"/>
  <c r="N17" i="39" s="1"/>
  <c r="J17" i="39"/>
  <c r="G17" i="39"/>
  <c r="E17" i="39"/>
  <c r="N16" i="39"/>
  <c r="K16" i="39"/>
  <c r="J16" i="39"/>
  <c r="L16" i="39" s="1"/>
  <c r="G16" i="39"/>
  <c r="E16" i="39"/>
  <c r="L15" i="39"/>
  <c r="K15" i="39"/>
  <c r="N15" i="39" s="1"/>
  <c r="J15" i="39"/>
  <c r="G15" i="39"/>
  <c r="E15" i="39"/>
  <c r="N14" i="39"/>
  <c r="K14" i="39"/>
  <c r="J14" i="39"/>
  <c r="L14" i="39" s="1"/>
  <c r="G14" i="39"/>
  <c r="E14" i="39"/>
  <c r="K13" i="39"/>
  <c r="N13" i="39" s="1"/>
  <c r="J13" i="39"/>
  <c r="G13" i="39"/>
  <c r="E13" i="39"/>
  <c r="N12" i="39"/>
  <c r="K12" i="39"/>
  <c r="J12" i="39"/>
  <c r="G12" i="39"/>
  <c r="E12" i="39"/>
  <c r="M205" i="33"/>
  <c r="I205" i="33"/>
  <c r="H205" i="33"/>
  <c r="F205" i="33"/>
  <c r="D205" i="33"/>
  <c r="C205" i="33"/>
  <c r="C209" i="33" s="1"/>
  <c r="K204" i="33"/>
  <c r="N204" i="33" s="1"/>
  <c r="J204" i="33"/>
  <c r="G204" i="33"/>
  <c r="E204" i="33"/>
  <c r="L203" i="33"/>
  <c r="K203" i="33"/>
  <c r="N203" i="33" s="1"/>
  <c r="J203" i="33"/>
  <c r="G203" i="33"/>
  <c r="E203" i="33"/>
  <c r="K202" i="33"/>
  <c r="N202" i="33" s="1"/>
  <c r="J202" i="33"/>
  <c r="L202" i="33" s="1"/>
  <c r="G202" i="33"/>
  <c r="E202" i="33"/>
  <c r="L201" i="33"/>
  <c r="K201" i="33"/>
  <c r="N201" i="33" s="1"/>
  <c r="J201" i="33"/>
  <c r="G201" i="33"/>
  <c r="E201" i="33"/>
  <c r="K200" i="33"/>
  <c r="N200" i="33" s="1"/>
  <c r="J200" i="33"/>
  <c r="L200" i="33" s="1"/>
  <c r="G200" i="33"/>
  <c r="E200" i="33"/>
  <c r="L199" i="33"/>
  <c r="K199" i="33"/>
  <c r="N199" i="33" s="1"/>
  <c r="J199" i="33"/>
  <c r="G199" i="33"/>
  <c r="E199" i="33"/>
  <c r="K198" i="33"/>
  <c r="N198" i="33" s="1"/>
  <c r="J198" i="33"/>
  <c r="L198" i="33" s="1"/>
  <c r="G198" i="33"/>
  <c r="E198" i="33"/>
  <c r="L197" i="33"/>
  <c r="K197" i="33"/>
  <c r="N197" i="33" s="1"/>
  <c r="J197" i="33"/>
  <c r="G197" i="33"/>
  <c r="E197" i="33"/>
  <c r="K196" i="33"/>
  <c r="N196" i="33" s="1"/>
  <c r="J196" i="33"/>
  <c r="L196" i="33" s="1"/>
  <c r="G196" i="33"/>
  <c r="E196" i="33"/>
  <c r="L195" i="33"/>
  <c r="K195" i="33"/>
  <c r="N195" i="33" s="1"/>
  <c r="J195" i="33"/>
  <c r="G195" i="33"/>
  <c r="E195" i="33"/>
  <c r="K194" i="33"/>
  <c r="K205" i="33" s="1"/>
  <c r="J194" i="33"/>
  <c r="G194" i="33"/>
  <c r="G205" i="33" s="1"/>
  <c r="E194" i="33"/>
  <c r="M191" i="33"/>
  <c r="I191" i="33"/>
  <c r="H191" i="33"/>
  <c r="F191" i="33"/>
  <c r="D191" i="33"/>
  <c r="C191" i="33"/>
  <c r="K190" i="33"/>
  <c r="N190" i="33" s="1"/>
  <c r="J190" i="33"/>
  <c r="L190" i="33" s="1"/>
  <c r="G190" i="33"/>
  <c r="E190" i="33"/>
  <c r="N189" i="33"/>
  <c r="L189" i="33"/>
  <c r="K189" i="33"/>
  <c r="J189" i="33"/>
  <c r="G189" i="33"/>
  <c r="E189" i="33"/>
  <c r="K188" i="33"/>
  <c r="N188" i="33" s="1"/>
  <c r="J188" i="33"/>
  <c r="L188" i="33" s="1"/>
  <c r="G188" i="33"/>
  <c r="E188" i="33"/>
  <c r="N187" i="33"/>
  <c r="L187" i="33"/>
  <c r="K187" i="33"/>
  <c r="J187" i="33"/>
  <c r="G187" i="33"/>
  <c r="E187" i="33"/>
  <c r="K186" i="33"/>
  <c r="N186" i="33" s="1"/>
  <c r="J186" i="33"/>
  <c r="L186" i="33" s="1"/>
  <c r="G186" i="33"/>
  <c r="E186" i="33"/>
  <c r="N185" i="33"/>
  <c r="N191" i="33" s="1"/>
  <c r="L185" i="33"/>
  <c r="K185" i="33"/>
  <c r="K191" i="33" s="1"/>
  <c r="J185" i="33"/>
  <c r="J191" i="33" s="1"/>
  <c r="G185" i="33"/>
  <c r="G191" i="33" s="1"/>
  <c r="E185" i="33"/>
  <c r="M182" i="33"/>
  <c r="I182" i="33"/>
  <c r="H182" i="33"/>
  <c r="D182" i="33"/>
  <c r="C182" i="33"/>
  <c r="N181" i="33"/>
  <c r="L181" i="33"/>
  <c r="K181" i="33"/>
  <c r="J181" i="33"/>
  <c r="G181" i="33"/>
  <c r="E181" i="33"/>
  <c r="K180" i="33"/>
  <c r="N180" i="33" s="1"/>
  <c r="J180" i="33"/>
  <c r="J182" i="33" s="1"/>
  <c r="G180" i="33"/>
  <c r="E180" i="33"/>
  <c r="N179" i="33"/>
  <c r="L179" i="33"/>
  <c r="K179" i="33"/>
  <c r="J179" i="33"/>
  <c r="F179" i="33"/>
  <c r="G179" i="33" s="1"/>
  <c r="E179" i="33"/>
  <c r="K178" i="33"/>
  <c r="J178" i="33"/>
  <c r="G178" i="33"/>
  <c r="E178" i="33"/>
  <c r="N177" i="33"/>
  <c r="K177" i="33"/>
  <c r="L177" i="33" s="1"/>
  <c r="J177" i="33"/>
  <c r="G177" i="33"/>
  <c r="E177" i="33"/>
  <c r="K176" i="33"/>
  <c r="J176" i="33"/>
  <c r="G176" i="33"/>
  <c r="E176" i="33"/>
  <c r="N175" i="33"/>
  <c r="K175" i="33"/>
  <c r="L175" i="33" s="1"/>
  <c r="J175" i="33"/>
  <c r="G175" i="33"/>
  <c r="E175" i="33"/>
  <c r="K174" i="33"/>
  <c r="J174" i="33"/>
  <c r="G174" i="33"/>
  <c r="E174" i="33"/>
  <c r="N173" i="33"/>
  <c r="K173" i="33"/>
  <c r="J173" i="33"/>
  <c r="L173" i="33" s="1"/>
  <c r="G173" i="33"/>
  <c r="E173" i="33"/>
  <c r="K172" i="33"/>
  <c r="J172" i="33"/>
  <c r="G172" i="33"/>
  <c r="E172" i="33"/>
  <c r="N171" i="33"/>
  <c r="L171" i="33"/>
  <c r="K171" i="33"/>
  <c r="J171" i="33"/>
  <c r="G171" i="33"/>
  <c r="E171" i="33"/>
  <c r="K170" i="33"/>
  <c r="J170" i="33"/>
  <c r="G170" i="33"/>
  <c r="E170" i="33"/>
  <c r="N169" i="33"/>
  <c r="L169" i="33"/>
  <c r="K169" i="33"/>
  <c r="J169" i="33"/>
  <c r="G169" i="33"/>
  <c r="E169" i="33"/>
  <c r="K168" i="33"/>
  <c r="J168" i="33"/>
  <c r="G168" i="33"/>
  <c r="E168" i="33"/>
  <c r="N167" i="33"/>
  <c r="L167" i="33"/>
  <c r="K167" i="33"/>
  <c r="J167" i="33"/>
  <c r="G167" i="33"/>
  <c r="E167" i="33"/>
  <c r="K166" i="33"/>
  <c r="J166" i="33"/>
  <c r="G166" i="33"/>
  <c r="G182" i="33" s="1"/>
  <c r="E166" i="33"/>
  <c r="M163" i="33"/>
  <c r="I163" i="33"/>
  <c r="H163" i="33"/>
  <c r="F163" i="33"/>
  <c r="D163" i="33"/>
  <c r="C163" i="33"/>
  <c r="K162" i="33"/>
  <c r="J162" i="33"/>
  <c r="G162" i="33"/>
  <c r="E162" i="33"/>
  <c r="N161" i="33"/>
  <c r="L161" i="33"/>
  <c r="K161" i="33"/>
  <c r="J161" i="33"/>
  <c r="G161" i="33"/>
  <c r="E161" i="33"/>
  <c r="K160" i="33"/>
  <c r="J160" i="33"/>
  <c r="G160" i="33"/>
  <c r="E160" i="33"/>
  <c r="N159" i="33"/>
  <c r="L159" i="33"/>
  <c r="K159" i="33"/>
  <c r="J159" i="33"/>
  <c r="G159" i="33"/>
  <c r="E159" i="33"/>
  <c r="K158" i="33"/>
  <c r="J158" i="33"/>
  <c r="G158" i="33"/>
  <c r="E158" i="33"/>
  <c r="N157" i="33"/>
  <c r="L157" i="33"/>
  <c r="K157" i="33"/>
  <c r="J157" i="33"/>
  <c r="G157" i="33"/>
  <c r="E157" i="33"/>
  <c r="K156" i="33"/>
  <c r="J156" i="33"/>
  <c r="G156" i="33"/>
  <c r="E156" i="33"/>
  <c r="N155" i="33"/>
  <c r="L155" i="33"/>
  <c r="K155" i="33"/>
  <c r="J155" i="33"/>
  <c r="G155" i="33"/>
  <c r="E155" i="33"/>
  <c r="K154" i="33"/>
  <c r="J154" i="33"/>
  <c r="G154" i="33"/>
  <c r="E154" i="33"/>
  <c r="N153" i="33"/>
  <c r="K153" i="33"/>
  <c r="J153" i="33"/>
  <c r="L153" i="33" s="1"/>
  <c r="G153" i="33"/>
  <c r="E153" i="33"/>
  <c r="K152" i="33"/>
  <c r="J152" i="33"/>
  <c r="G152" i="33"/>
  <c r="E152" i="33"/>
  <c r="N151" i="33"/>
  <c r="K151" i="33"/>
  <c r="J151" i="33"/>
  <c r="L151" i="33" s="1"/>
  <c r="G151" i="33"/>
  <c r="E151" i="33"/>
  <c r="K150" i="33"/>
  <c r="J150" i="33"/>
  <c r="G150" i="33"/>
  <c r="E150" i="33"/>
  <c r="N149" i="33"/>
  <c r="K149" i="33"/>
  <c r="J149" i="33"/>
  <c r="L149" i="33" s="1"/>
  <c r="G149" i="33"/>
  <c r="E149" i="33"/>
  <c r="K148" i="33"/>
  <c r="J148" i="33"/>
  <c r="G148" i="33"/>
  <c r="E148" i="33"/>
  <c r="N147" i="33"/>
  <c r="K147" i="33"/>
  <c r="J147" i="33"/>
  <c r="L147" i="33" s="1"/>
  <c r="G147" i="33"/>
  <c r="E147" i="33"/>
  <c r="K146" i="33"/>
  <c r="J146" i="33"/>
  <c r="G146" i="33"/>
  <c r="E146" i="33"/>
  <c r="N145" i="33"/>
  <c r="L145" i="33"/>
  <c r="K145" i="33"/>
  <c r="J145" i="33"/>
  <c r="G145" i="33"/>
  <c r="E145" i="33"/>
  <c r="K144" i="33"/>
  <c r="J144" i="33"/>
  <c r="G144" i="33"/>
  <c r="E144" i="33"/>
  <c r="N143" i="33"/>
  <c r="L143" i="33"/>
  <c r="K143" i="33"/>
  <c r="J143" i="33"/>
  <c r="G143" i="33"/>
  <c r="E143" i="33"/>
  <c r="K142" i="33"/>
  <c r="J142" i="33"/>
  <c r="G142" i="33"/>
  <c r="E142" i="33"/>
  <c r="N141" i="33"/>
  <c r="L141" i="33"/>
  <c r="K141" i="33"/>
  <c r="J141" i="33"/>
  <c r="G141" i="33"/>
  <c r="E141" i="33"/>
  <c r="K140" i="33"/>
  <c r="J140" i="33"/>
  <c r="G140" i="33"/>
  <c r="E140" i="33"/>
  <c r="N139" i="33"/>
  <c r="L139" i="33"/>
  <c r="K139" i="33"/>
  <c r="J139" i="33"/>
  <c r="G139" i="33"/>
  <c r="E139" i="33"/>
  <c r="K138" i="33"/>
  <c r="J138" i="33"/>
  <c r="G138" i="33"/>
  <c r="E138" i="33"/>
  <c r="N137" i="33"/>
  <c r="L137" i="33"/>
  <c r="K137" i="33"/>
  <c r="J137" i="33"/>
  <c r="G137" i="33"/>
  <c r="E137" i="33"/>
  <c r="K136" i="33"/>
  <c r="J136" i="33"/>
  <c r="G136" i="33"/>
  <c r="E136" i="33"/>
  <c r="N135" i="33"/>
  <c r="L135" i="33"/>
  <c r="K135" i="33"/>
  <c r="J135" i="33"/>
  <c r="G135" i="33"/>
  <c r="E135" i="33"/>
  <c r="K134" i="33"/>
  <c r="J134" i="33"/>
  <c r="G134" i="33"/>
  <c r="E134" i="33"/>
  <c r="N133" i="33"/>
  <c r="L133" i="33"/>
  <c r="K133" i="33"/>
  <c r="J133" i="33"/>
  <c r="G133" i="33"/>
  <c r="E133" i="33"/>
  <c r="K132" i="33"/>
  <c r="J132" i="33"/>
  <c r="J163" i="33" s="1"/>
  <c r="G132" i="33"/>
  <c r="E132" i="33"/>
  <c r="M128" i="33"/>
  <c r="I128" i="33"/>
  <c r="H128" i="33"/>
  <c r="F128" i="33"/>
  <c r="D128" i="33"/>
  <c r="C128" i="33"/>
  <c r="K127" i="33"/>
  <c r="J127" i="33"/>
  <c r="G127" i="33"/>
  <c r="E127" i="33"/>
  <c r="N126" i="33"/>
  <c r="L126" i="33"/>
  <c r="K126" i="33"/>
  <c r="J126" i="33"/>
  <c r="G126" i="33"/>
  <c r="E126" i="33"/>
  <c r="K125" i="33"/>
  <c r="J125" i="33"/>
  <c r="G125" i="33"/>
  <c r="E125" i="33"/>
  <c r="N124" i="33"/>
  <c r="L124" i="33"/>
  <c r="K124" i="33"/>
  <c r="J124" i="33"/>
  <c r="G124" i="33"/>
  <c r="E124" i="33"/>
  <c r="K123" i="33"/>
  <c r="J123" i="33"/>
  <c r="G123" i="33"/>
  <c r="E123" i="33"/>
  <c r="N122" i="33"/>
  <c r="L122" i="33"/>
  <c r="K122" i="33"/>
  <c r="J122" i="33"/>
  <c r="G122" i="33"/>
  <c r="E122" i="33"/>
  <c r="K121" i="33"/>
  <c r="J121" i="33"/>
  <c r="G121" i="33"/>
  <c r="E121" i="33"/>
  <c r="N120" i="33"/>
  <c r="L120" i="33"/>
  <c r="K120" i="33"/>
  <c r="J120" i="33"/>
  <c r="G120" i="33"/>
  <c r="E120" i="33"/>
  <c r="K119" i="33"/>
  <c r="J119" i="33"/>
  <c r="G119" i="33"/>
  <c r="E119" i="33"/>
  <c r="N118" i="33"/>
  <c r="L118" i="33"/>
  <c r="K118" i="33"/>
  <c r="J118" i="33"/>
  <c r="G118" i="33"/>
  <c r="E118" i="33"/>
  <c r="K117" i="33"/>
  <c r="J117" i="33"/>
  <c r="G117" i="33"/>
  <c r="E117" i="33"/>
  <c r="N116" i="33"/>
  <c r="L116" i="33"/>
  <c r="K116" i="33"/>
  <c r="J116" i="33"/>
  <c r="G116" i="33"/>
  <c r="E116" i="33"/>
  <c r="K115" i="33"/>
  <c r="J115" i="33"/>
  <c r="G115" i="33"/>
  <c r="E115" i="33"/>
  <c r="N114" i="33"/>
  <c r="L114" i="33"/>
  <c r="K114" i="33"/>
  <c r="J114" i="33"/>
  <c r="G114" i="33"/>
  <c r="E114" i="33"/>
  <c r="K113" i="33"/>
  <c r="J113" i="33"/>
  <c r="G113" i="33"/>
  <c r="E113" i="33"/>
  <c r="N112" i="33"/>
  <c r="L112" i="33"/>
  <c r="K112" i="33"/>
  <c r="J112" i="33"/>
  <c r="J128" i="33" s="1"/>
  <c r="G112" i="33"/>
  <c r="G128" i="33" s="1"/>
  <c r="E112" i="33"/>
  <c r="M109" i="33"/>
  <c r="I109" i="33"/>
  <c r="H109" i="33"/>
  <c r="F109" i="33"/>
  <c r="D109" i="33"/>
  <c r="C109" i="33"/>
  <c r="N108" i="33"/>
  <c r="L108" i="33"/>
  <c r="K108" i="33"/>
  <c r="J108" i="33"/>
  <c r="G108" i="33"/>
  <c r="E108" i="33"/>
  <c r="K107" i="33"/>
  <c r="J107" i="33"/>
  <c r="G107" i="33"/>
  <c r="E107" i="33"/>
  <c r="N106" i="33"/>
  <c r="L106" i="33"/>
  <c r="K106" i="33"/>
  <c r="J106" i="33"/>
  <c r="G106" i="33"/>
  <c r="E106" i="33"/>
  <c r="K105" i="33"/>
  <c r="J105" i="33"/>
  <c r="G105" i="33"/>
  <c r="E105" i="33"/>
  <c r="N104" i="33"/>
  <c r="L104" i="33"/>
  <c r="K104" i="33"/>
  <c r="J104" i="33"/>
  <c r="G104" i="33"/>
  <c r="E104" i="33"/>
  <c r="K103" i="33"/>
  <c r="J103" i="33"/>
  <c r="G103" i="33"/>
  <c r="E103" i="33"/>
  <c r="N102" i="33"/>
  <c r="L102" i="33"/>
  <c r="K102" i="33"/>
  <c r="J102" i="33"/>
  <c r="G102" i="33"/>
  <c r="E102" i="33"/>
  <c r="K101" i="33"/>
  <c r="J101" i="33"/>
  <c r="G101" i="33"/>
  <c r="E101" i="33"/>
  <c r="N100" i="33"/>
  <c r="L100" i="33"/>
  <c r="K100" i="33"/>
  <c r="J100" i="33"/>
  <c r="G100" i="33"/>
  <c r="E100" i="33"/>
  <c r="K99" i="33"/>
  <c r="J99" i="33"/>
  <c r="G99" i="33"/>
  <c r="E99" i="33"/>
  <c r="N98" i="33"/>
  <c r="L98" i="33"/>
  <c r="K98" i="33"/>
  <c r="J98" i="33"/>
  <c r="G98" i="33"/>
  <c r="E98" i="33"/>
  <c r="K97" i="33"/>
  <c r="J97" i="33"/>
  <c r="G97" i="33"/>
  <c r="E97" i="33"/>
  <c r="N96" i="33"/>
  <c r="L96" i="33"/>
  <c r="K96" i="33"/>
  <c r="J96" i="33"/>
  <c r="G96" i="33"/>
  <c r="E96" i="33"/>
  <c r="K95" i="33"/>
  <c r="J95" i="33"/>
  <c r="G95" i="33"/>
  <c r="E95" i="33"/>
  <c r="N94" i="33"/>
  <c r="L94" i="33"/>
  <c r="K94" i="33"/>
  <c r="J94" i="33"/>
  <c r="G94" i="33"/>
  <c r="E94" i="33"/>
  <c r="K93" i="33"/>
  <c r="J93" i="33"/>
  <c r="G93" i="33"/>
  <c r="E93" i="33"/>
  <c r="N92" i="33"/>
  <c r="L92" i="33"/>
  <c r="K92" i="33"/>
  <c r="J92" i="33"/>
  <c r="G92" i="33"/>
  <c r="E92" i="33"/>
  <c r="K91" i="33"/>
  <c r="J91" i="33"/>
  <c r="G91" i="33"/>
  <c r="E91" i="33"/>
  <c r="N90" i="33"/>
  <c r="L90" i="33"/>
  <c r="K90" i="33"/>
  <c r="J90" i="33"/>
  <c r="G90" i="33"/>
  <c r="E90" i="33"/>
  <c r="K89" i="33"/>
  <c r="J89" i="33"/>
  <c r="G89" i="33"/>
  <c r="E89" i="33"/>
  <c r="N88" i="33"/>
  <c r="L88" i="33"/>
  <c r="K88" i="33"/>
  <c r="J88" i="33"/>
  <c r="G88" i="33"/>
  <c r="E88" i="33"/>
  <c r="K87" i="33"/>
  <c r="J87" i="33"/>
  <c r="G87" i="33"/>
  <c r="E87" i="33"/>
  <c r="N86" i="33"/>
  <c r="L86" i="33"/>
  <c r="K86" i="33"/>
  <c r="J86" i="33"/>
  <c r="G86" i="33"/>
  <c r="E86" i="33"/>
  <c r="K85" i="33"/>
  <c r="J85" i="33"/>
  <c r="G85" i="33"/>
  <c r="E85" i="33"/>
  <c r="N84" i="33"/>
  <c r="L84" i="33"/>
  <c r="K84" i="33"/>
  <c r="J84" i="33"/>
  <c r="G84" i="33"/>
  <c r="E84" i="33"/>
  <c r="K83" i="33"/>
  <c r="J83" i="33"/>
  <c r="G83" i="33"/>
  <c r="E83" i="33"/>
  <c r="N82" i="33"/>
  <c r="L82" i="33"/>
  <c r="K82" i="33"/>
  <c r="J82" i="33"/>
  <c r="G82" i="33"/>
  <c r="E82" i="33"/>
  <c r="K81" i="33"/>
  <c r="J81" i="33"/>
  <c r="G81" i="33"/>
  <c r="E81" i="33"/>
  <c r="N80" i="33"/>
  <c r="L80" i="33"/>
  <c r="K80" i="33"/>
  <c r="J80" i="33"/>
  <c r="G80" i="33"/>
  <c r="E80" i="33"/>
  <c r="K79" i="33"/>
  <c r="J79" i="33"/>
  <c r="G79" i="33"/>
  <c r="E79" i="33"/>
  <c r="N78" i="33"/>
  <c r="L78" i="33"/>
  <c r="K78" i="33"/>
  <c r="J78" i="33"/>
  <c r="G78" i="33"/>
  <c r="E78" i="33"/>
  <c r="K77" i="33"/>
  <c r="J77" i="33"/>
  <c r="G77" i="33"/>
  <c r="E77" i="33"/>
  <c r="N76" i="33"/>
  <c r="L76" i="33"/>
  <c r="K76" i="33"/>
  <c r="J76" i="33"/>
  <c r="G76" i="33"/>
  <c r="E76" i="33"/>
  <c r="K75" i="33"/>
  <c r="J75" i="33"/>
  <c r="G75" i="33"/>
  <c r="E75" i="33"/>
  <c r="N74" i="33"/>
  <c r="L74" i="33"/>
  <c r="K74" i="33"/>
  <c r="J74" i="33"/>
  <c r="G74" i="33"/>
  <c r="E74" i="33"/>
  <c r="K73" i="33"/>
  <c r="J73" i="33"/>
  <c r="G73" i="33"/>
  <c r="E73" i="33"/>
  <c r="N72" i="33"/>
  <c r="L72" i="33"/>
  <c r="K72" i="33"/>
  <c r="J72" i="33"/>
  <c r="G72" i="33"/>
  <c r="E72" i="33"/>
  <c r="K71" i="33"/>
  <c r="J71" i="33"/>
  <c r="G71" i="33"/>
  <c r="E71" i="33"/>
  <c r="N70" i="33"/>
  <c r="L70" i="33"/>
  <c r="K70" i="33"/>
  <c r="J70" i="33"/>
  <c r="G70" i="33"/>
  <c r="E70" i="33"/>
  <c r="K69" i="33"/>
  <c r="J69" i="33"/>
  <c r="G69" i="33"/>
  <c r="E69" i="33"/>
  <c r="N68" i="33"/>
  <c r="L68" i="33"/>
  <c r="K68" i="33"/>
  <c r="J68" i="33"/>
  <c r="G68" i="33"/>
  <c r="E68" i="33"/>
  <c r="K67" i="33"/>
  <c r="J67" i="33"/>
  <c r="G67" i="33"/>
  <c r="E67" i="33"/>
  <c r="N66" i="33"/>
  <c r="L66" i="33"/>
  <c r="K66" i="33"/>
  <c r="J66" i="33"/>
  <c r="G66" i="33"/>
  <c r="E66" i="33"/>
  <c r="K65" i="33"/>
  <c r="J65" i="33"/>
  <c r="G65" i="33"/>
  <c r="E65" i="33"/>
  <c r="N64" i="33"/>
  <c r="L64" i="33"/>
  <c r="K64" i="33"/>
  <c r="J64" i="33"/>
  <c r="G64" i="33"/>
  <c r="E64" i="33"/>
  <c r="K63" i="33"/>
  <c r="J63" i="33"/>
  <c r="G63" i="33"/>
  <c r="E63" i="33"/>
  <c r="N62" i="33"/>
  <c r="L62" i="33"/>
  <c r="K62" i="33"/>
  <c r="J62" i="33"/>
  <c r="G62" i="33"/>
  <c r="E62" i="33"/>
  <c r="K61" i="33"/>
  <c r="J61" i="33"/>
  <c r="G61" i="33"/>
  <c r="E61" i="33"/>
  <c r="N60" i="33"/>
  <c r="L60" i="33"/>
  <c r="K60" i="33"/>
  <c r="J60" i="33"/>
  <c r="G60" i="33"/>
  <c r="E60" i="33"/>
  <c r="K59" i="33"/>
  <c r="J59" i="33"/>
  <c r="G59" i="33"/>
  <c r="E59" i="33"/>
  <c r="N58" i="33"/>
  <c r="L58" i="33"/>
  <c r="K58" i="33"/>
  <c r="J58" i="33"/>
  <c r="G58" i="33"/>
  <c r="E58" i="33"/>
  <c r="K57" i="33"/>
  <c r="J57" i="33"/>
  <c r="G57" i="33"/>
  <c r="E57" i="33"/>
  <c r="N56" i="33"/>
  <c r="L56" i="33"/>
  <c r="K56" i="33"/>
  <c r="J56" i="33"/>
  <c r="G56" i="33"/>
  <c r="E56" i="33"/>
  <c r="K55" i="33"/>
  <c r="J55" i="33"/>
  <c r="G55" i="33"/>
  <c r="E55" i="33"/>
  <c r="N54" i="33"/>
  <c r="L54" i="33"/>
  <c r="K54" i="33"/>
  <c r="J54" i="33"/>
  <c r="G54" i="33"/>
  <c r="E54" i="33"/>
  <c r="K53" i="33"/>
  <c r="J53" i="33"/>
  <c r="G53" i="33"/>
  <c r="E53" i="33"/>
  <c r="N52" i="33"/>
  <c r="L52" i="33"/>
  <c r="K52" i="33"/>
  <c r="J52" i="33"/>
  <c r="G52" i="33"/>
  <c r="E52" i="33"/>
  <c r="K51" i="33"/>
  <c r="J51" i="33"/>
  <c r="G51" i="33"/>
  <c r="E51" i="33"/>
  <c r="N50" i="33"/>
  <c r="L50" i="33"/>
  <c r="K50" i="33"/>
  <c r="J50" i="33"/>
  <c r="G50" i="33"/>
  <c r="E50" i="33"/>
  <c r="K49" i="33"/>
  <c r="J49" i="33"/>
  <c r="G49" i="33"/>
  <c r="E49" i="33"/>
  <c r="N48" i="33"/>
  <c r="L48" i="33"/>
  <c r="K48" i="33"/>
  <c r="J48" i="33"/>
  <c r="G48" i="33"/>
  <c r="E48" i="33"/>
  <c r="K47" i="33"/>
  <c r="J47" i="33"/>
  <c r="G47" i="33"/>
  <c r="E47" i="33"/>
  <c r="N46" i="33"/>
  <c r="L46" i="33"/>
  <c r="K46" i="33"/>
  <c r="J46" i="33"/>
  <c r="G46" i="33"/>
  <c r="E46" i="33"/>
  <c r="K45" i="33"/>
  <c r="J45" i="33"/>
  <c r="G45" i="33"/>
  <c r="E45" i="33"/>
  <c r="N44" i="33"/>
  <c r="L44" i="33"/>
  <c r="K44" i="33"/>
  <c r="J44" i="33"/>
  <c r="G44" i="33"/>
  <c r="G109" i="33" s="1"/>
  <c r="E44" i="33"/>
  <c r="M40" i="33"/>
  <c r="M209" i="33" s="1"/>
  <c r="I40" i="33"/>
  <c r="H40" i="33"/>
  <c r="F40" i="33"/>
  <c r="G40" i="33" s="1"/>
  <c r="D40" i="33"/>
  <c r="C40" i="33"/>
  <c r="N39" i="33"/>
  <c r="L39" i="33"/>
  <c r="K39" i="33"/>
  <c r="J39" i="33"/>
  <c r="G39" i="33"/>
  <c r="E39" i="33"/>
  <c r="K38" i="33"/>
  <c r="N38" i="33" s="1"/>
  <c r="J38" i="33"/>
  <c r="G38" i="33"/>
  <c r="E38" i="33"/>
  <c r="N37" i="33"/>
  <c r="K37" i="33"/>
  <c r="L37" i="33" s="1"/>
  <c r="J37" i="33"/>
  <c r="G37" i="33"/>
  <c r="E37" i="33"/>
  <c r="K36" i="33"/>
  <c r="L36" i="33" s="1"/>
  <c r="J36" i="33"/>
  <c r="G36" i="33"/>
  <c r="E36" i="33"/>
  <c r="N35" i="33"/>
  <c r="K35" i="33"/>
  <c r="L35" i="33" s="1"/>
  <c r="J35" i="33"/>
  <c r="G35" i="33"/>
  <c r="E35" i="33"/>
  <c r="K34" i="33"/>
  <c r="L34" i="33" s="1"/>
  <c r="J34" i="33"/>
  <c r="G34" i="33"/>
  <c r="E34" i="33"/>
  <c r="N33" i="33"/>
  <c r="K33" i="33"/>
  <c r="L33" i="33" s="1"/>
  <c r="J33" i="33"/>
  <c r="G33" i="33"/>
  <c r="E33" i="33"/>
  <c r="K32" i="33"/>
  <c r="L32" i="33" s="1"/>
  <c r="J32" i="33"/>
  <c r="G32" i="33"/>
  <c r="E32" i="33"/>
  <c r="N31" i="33"/>
  <c r="K31" i="33"/>
  <c r="L31" i="33" s="1"/>
  <c r="J31" i="33"/>
  <c r="G31" i="33"/>
  <c r="E31" i="33"/>
  <c r="K30" i="33"/>
  <c r="L30" i="33" s="1"/>
  <c r="J30" i="33"/>
  <c r="G30" i="33"/>
  <c r="E30" i="33"/>
  <c r="N29" i="33"/>
  <c r="K29" i="33"/>
  <c r="L29" i="33" s="1"/>
  <c r="J29" i="33"/>
  <c r="G29" i="33"/>
  <c r="E29" i="33"/>
  <c r="K28" i="33"/>
  <c r="L28" i="33" s="1"/>
  <c r="J28" i="33"/>
  <c r="G28" i="33"/>
  <c r="E28" i="33"/>
  <c r="N27" i="33"/>
  <c r="K27" i="33"/>
  <c r="L27" i="33" s="1"/>
  <c r="J27" i="33"/>
  <c r="G27" i="33"/>
  <c r="E27" i="33"/>
  <c r="K26" i="33"/>
  <c r="L26" i="33" s="1"/>
  <c r="J26" i="33"/>
  <c r="G26" i="33"/>
  <c r="E26" i="33"/>
  <c r="N25" i="33"/>
  <c r="K25" i="33"/>
  <c r="L25" i="33" s="1"/>
  <c r="J25" i="33"/>
  <c r="G25" i="33"/>
  <c r="E25" i="33"/>
  <c r="K24" i="33"/>
  <c r="L24" i="33" s="1"/>
  <c r="J24" i="33"/>
  <c r="G24" i="33"/>
  <c r="E24" i="33"/>
  <c r="N23" i="33"/>
  <c r="K23" i="33"/>
  <c r="L23" i="33" s="1"/>
  <c r="J23" i="33"/>
  <c r="G23" i="33"/>
  <c r="E23" i="33"/>
  <c r="K22" i="33"/>
  <c r="L22" i="33" s="1"/>
  <c r="J22" i="33"/>
  <c r="G22" i="33"/>
  <c r="E22" i="33"/>
  <c r="N21" i="33"/>
  <c r="K21" i="33"/>
  <c r="L21" i="33" s="1"/>
  <c r="J21" i="33"/>
  <c r="G21" i="33"/>
  <c r="E21" i="33"/>
  <c r="K20" i="33"/>
  <c r="L20" i="33" s="1"/>
  <c r="J20" i="33"/>
  <c r="G20" i="33"/>
  <c r="E20" i="33"/>
  <c r="N19" i="33"/>
  <c r="K19" i="33"/>
  <c r="L19" i="33" s="1"/>
  <c r="J19" i="33"/>
  <c r="G19" i="33"/>
  <c r="E19" i="33"/>
  <c r="K18" i="33"/>
  <c r="L18" i="33" s="1"/>
  <c r="J18" i="33"/>
  <c r="G18" i="33"/>
  <c r="E18" i="33"/>
  <c r="N17" i="33"/>
  <c r="K17" i="33"/>
  <c r="L17" i="33" s="1"/>
  <c r="J17" i="33"/>
  <c r="G17" i="33"/>
  <c r="E17" i="33"/>
  <c r="K16" i="33"/>
  <c r="L16" i="33" s="1"/>
  <c r="J16" i="33"/>
  <c r="G16" i="33"/>
  <c r="E16" i="33"/>
  <c r="N15" i="33"/>
  <c r="K15" i="33"/>
  <c r="L15" i="33" s="1"/>
  <c r="J15" i="33"/>
  <c r="G15" i="33"/>
  <c r="E15" i="33"/>
  <c r="K14" i="33"/>
  <c r="L14" i="33" s="1"/>
  <c r="J14" i="33"/>
  <c r="G14" i="33"/>
  <c r="E14" i="33"/>
  <c r="N13" i="33"/>
  <c r="K13" i="33"/>
  <c r="L13" i="33" s="1"/>
  <c r="J13" i="33"/>
  <c r="G13" i="33"/>
  <c r="E13" i="33"/>
  <c r="K12" i="33"/>
  <c r="K40" i="33" s="1"/>
  <c r="J12" i="33"/>
  <c r="J40" i="33" s="1"/>
  <c r="G12" i="33"/>
  <c r="E12" i="33"/>
  <c r="M205" i="32"/>
  <c r="I205" i="32"/>
  <c r="H205" i="32"/>
  <c r="F205" i="32"/>
  <c r="D205" i="32"/>
  <c r="C205" i="32"/>
  <c r="K204" i="32"/>
  <c r="J204" i="32"/>
  <c r="G204" i="32"/>
  <c r="E204" i="32"/>
  <c r="N203" i="32"/>
  <c r="L203" i="32"/>
  <c r="K203" i="32"/>
  <c r="J203" i="32"/>
  <c r="G203" i="32"/>
  <c r="E203" i="32"/>
  <c r="K202" i="32"/>
  <c r="J202" i="32"/>
  <c r="G202" i="32"/>
  <c r="E202" i="32"/>
  <c r="N201" i="32"/>
  <c r="L201" i="32"/>
  <c r="K201" i="32"/>
  <c r="J201" i="32"/>
  <c r="G201" i="32"/>
  <c r="E201" i="32"/>
  <c r="K200" i="32"/>
  <c r="J200" i="32"/>
  <c r="G200" i="32"/>
  <c r="E200" i="32"/>
  <c r="N199" i="32"/>
  <c r="L199" i="32"/>
  <c r="K199" i="32"/>
  <c r="J199" i="32"/>
  <c r="G199" i="32"/>
  <c r="E199" i="32"/>
  <c r="K198" i="32"/>
  <c r="J198" i="32"/>
  <c r="G198" i="32"/>
  <c r="E198" i="32"/>
  <c r="N197" i="32"/>
  <c r="L197" i="32"/>
  <c r="K197" i="32"/>
  <c r="J197" i="32"/>
  <c r="G197" i="32"/>
  <c r="E197" i="32"/>
  <c r="K196" i="32"/>
  <c r="J196" i="32"/>
  <c r="G196" i="32"/>
  <c r="E196" i="32"/>
  <c r="N195" i="32"/>
  <c r="L195" i="32"/>
  <c r="K195" i="32"/>
  <c r="J195" i="32"/>
  <c r="G195" i="32"/>
  <c r="E195" i="32"/>
  <c r="K194" i="32"/>
  <c r="J194" i="32"/>
  <c r="J205" i="32" s="1"/>
  <c r="G194" i="32"/>
  <c r="G205" i="32" s="1"/>
  <c r="E194" i="32"/>
  <c r="M191" i="32"/>
  <c r="I191" i="32"/>
  <c r="H191" i="32"/>
  <c r="F191" i="32"/>
  <c r="D191" i="32"/>
  <c r="C191" i="32"/>
  <c r="K190" i="32"/>
  <c r="J190" i="32"/>
  <c r="G190" i="32"/>
  <c r="E190" i="32"/>
  <c r="N189" i="32"/>
  <c r="L189" i="32"/>
  <c r="K189" i="32"/>
  <c r="J189" i="32"/>
  <c r="G189" i="32"/>
  <c r="E189" i="32"/>
  <c r="K188" i="32"/>
  <c r="J188" i="32"/>
  <c r="G188" i="32"/>
  <c r="E188" i="32"/>
  <c r="N187" i="32"/>
  <c r="L187" i="32"/>
  <c r="K187" i="32"/>
  <c r="J187" i="32"/>
  <c r="G187" i="32"/>
  <c r="E187" i="32"/>
  <c r="K186" i="32"/>
  <c r="J186" i="32"/>
  <c r="G186" i="32"/>
  <c r="E186" i="32"/>
  <c r="N185" i="32"/>
  <c r="L185" i="32"/>
  <c r="K185" i="32"/>
  <c r="K191" i="32" s="1"/>
  <c r="J185" i="32"/>
  <c r="J191" i="32" s="1"/>
  <c r="G185" i="32"/>
  <c r="E185" i="32"/>
  <c r="M182" i="32"/>
  <c r="I182" i="32"/>
  <c r="H182" i="32"/>
  <c r="D182" i="32"/>
  <c r="C182" i="32"/>
  <c r="N181" i="32"/>
  <c r="L181" i="32"/>
  <c r="K181" i="32"/>
  <c r="J181" i="32"/>
  <c r="G181" i="32"/>
  <c r="E181" i="32"/>
  <c r="K180" i="32"/>
  <c r="J180" i="32"/>
  <c r="G180" i="32"/>
  <c r="E180" i="32"/>
  <c r="N179" i="32"/>
  <c r="L179" i="32"/>
  <c r="K179" i="32"/>
  <c r="J179" i="32"/>
  <c r="F179" i="32"/>
  <c r="F182" i="32" s="1"/>
  <c r="F209" i="32" s="1"/>
  <c r="E179" i="32"/>
  <c r="K178" i="32"/>
  <c r="N178" i="32" s="1"/>
  <c r="J178" i="32"/>
  <c r="G178" i="32"/>
  <c r="E178" i="32"/>
  <c r="N177" i="32"/>
  <c r="K177" i="32"/>
  <c r="J177" i="32"/>
  <c r="G177" i="32"/>
  <c r="E177" i="32"/>
  <c r="K176" i="32"/>
  <c r="N176" i="32" s="1"/>
  <c r="J176" i="32"/>
  <c r="G176" i="32"/>
  <c r="E176" i="32"/>
  <c r="N175" i="32"/>
  <c r="K175" i="32"/>
  <c r="J175" i="32"/>
  <c r="G175" i="32"/>
  <c r="E175" i="32"/>
  <c r="K174" i="32"/>
  <c r="N174" i="32" s="1"/>
  <c r="J174" i="32"/>
  <c r="G174" i="32"/>
  <c r="E174" i="32"/>
  <c r="N173" i="32"/>
  <c r="K173" i="32"/>
  <c r="J173" i="32"/>
  <c r="G173" i="32"/>
  <c r="E173" i="32"/>
  <c r="K172" i="32"/>
  <c r="N172" i="32" s="1"/>
  <c r="J172" i="32"/>
  <c r="G172" i="32"/>
  <c r="E172" i="32"/>
  <c r="N171" i="32"/>
  <c r="K171" i="32"/>
  <c r="J171" i="32"/>
  <c r="G171" i="32"/>
  <c r="E171" i="32"/>
  <c r="K170" i="32"/>
  <c r="N170" i="32" s="1"/>
  <c r="J170" i="32"/>
  <c r="G170" i="32"/>
  <c r="E170" i="32"/>
  <c r="N169" i="32"/>
  <c r="K169" i="32"/>
  <c r="J169" i="32"/>
  <c r="G169" i="32"/>
  <c r="E169" i="32"/>
  <c r="K168" i="32"/>
  <c r="N168" i="32" s="1"/>
  <c r="J168" i="32"/>
  <c r="G168" i="32"/>
  <c r="E168" i="32"/>
  <c r="N167" i="32"/>
  <c r="K167" i="32"/>
  <c r="J167" i="32"/>
  <c r="J182" i="32" s="1"/>
  <c r="G167" i="32"/>
  <c r="E167" i="32"/>
  <c r="K166" i="32"/>
  <c r="N166" i="32" s="1"/>
  <c r="J166" i="32"/>
  <c r="G166" i="32"/>
  <c r="E166" i="32"/>
  <c r="M163" i="32"/>
  <c r="J163" i="32"/>
  <c r="I163" i="32"/>
  <c r="H163" i="32"/>
  <c r="F163" i="32"/>
  <c r="D163" i="32"/>
  <c r="C163" i="32"/>
  <c r="K162" i="32"/>
  <c r="N162" i="32" s="1"/>
  <c r="J162" i="32"/>
  <c r="G162" i="32"/>
  <c r="E162" i="32"/>
  <c r="N161" i="32"/>
  <c r="K161" i="32"/>
  <c r="L161" i="32" s="1"/>
  <c r="J161" i="32"/>
  <c r="G161" i="32"/>
  <c r="E161" i="32"/>
  <c r="L160" i="32"/>
  <c r="K160" i="32"/>
  <c r="N160" i="32" s="1"/>
  <c r="J160" i="32"/>
  <c r="G160" i="32"/>
  <c r="E160" i="32"/>
  <c r="N159" i="32"/>
  <c r="K159" i="32"/>
  <c r="J159" i="32"/>
  <c r="G159" i="32"/>
  <c r="E159" i="32"/>
  <c r="K158" i="32"/>
  <c r="N158" i="32" s="1"/>
  <c r="J158" i="32"/>
  <c r="G158" i="32"/>
  <c r="E158" i="32"/>
  <c r="N157" i="32"/>
  <c r="K157" i="32"/>
  <c r="L157" i="32" s="1"/>
  <c r="J157" i="32"/>
  <c r="G157" i="32"/>
  <c r="E157" i="32"/>
  <c r="L156" i="32"/>
  <c r="K156" i="32"/>
  <c r="N156" i="32" s="1"/>
  <c r="J156" i="32"/>
  <c r="G156" i="32"/>
  <c r="E156" i="32"/>
  <c r="N155" i="32"/>
  <c r="K155" i="32"/>
  <c r="J155" i="32"/>
  <c r="G155" i="32"/>
  <c r="E155" i="32"/>
  <c r="K154" i="32"/>
  <c r="N154" i="32" s="1"/>
  <c r="J154" i="32"/>
  <c r="G154" i="32"/>
  <c r="E154" i="32"/>
  <c r="N153" i="32"/>
  <c r="K153" i="32"/>
  <c r="L153" i="32" s="1"/>
  <c r="J153" i="32"/>
  <c r="G153" i="32"/>
  <c r="E153" i="32"/>
  <c r="L152" i="32"/>
  <c r="K152" i="32"/>
  <c r="N152" i="32" s="1"/>
  <c r="J152" i="32"/>
  <c r="G152" i="32"/>
  <c r="E152" i="32"/>
  <c r="N151" i="32"/>
  <c r="K151" i="32"/>
  <c r="J151" i="32"/>
  <c r="G151" i="32"/>
  <c r="E151" i="32"/>
  <c r="K150" i="32"/>
  <c r="N150" i="32" s="1"/>
  <c r="J150" i="32"/>
  <c r="G150" i="32"/>
  <c r="E150" i="32"/>
  <c r="N149" i="32"/>
  <c r="K149" i="32"/>
  <c r="L149" i="32" s="1"/>
  <c r="J149" i="32"/>
  <c r="G149" i="32"/>
  <c r="E149" i="32"/>
  <c r="L148" i="32"/>
  <c r="K148" i="32"/>
  <c r="N148" i="32" s="1"/>
  <c r="J148" i="32"/>
  <c r="G148" i="32"/>
  <c r="E148" i="32"/>
  <c r="N147" i="32"/>
  <c r="K147" i="32"/>
  <c r="J147" i="32"/>
  <c r="G147" i="32"/>
  <c r="E147" i="32"/>
  <c r="K146" i="32"/>
  <c r="N146" i="32" s="1"/>
  <c r="J146" i="32"/>
  <c r="G146" i="32"/>
  <c r="E146" i="32"/>
  <c r="N145" i="32"/>
  <c r="K145" i="32"/>
  <c r="L145" i="32" s="1"/>
  <c r="J145" i="32"/>
  <c r="G145" i="32"/>
  <c r="E145" i="32"/>
  <c r="L144" i="32"/>
  <c r="K144" i="32"/>
  <c r="N144" i="32" s="1"/>
  <c r="J144" i="32"/>
  <c r="G144" i="32"/>
  <c r="E144" i="32"/>
  <c r="N143" i="32"/>
  <c r="K143" i="32"/>
  <c r="J143" i="32"/>
  <c r="G143" i="32"/>
  <c r="E143" i="32"/>
  <c r="K142" i="32"/>
  <c r="N142" i="32" s="1"/>
  <c r="J142" i="32"/>
  <c r="G142" i="32"/>
  <c r="E142" i="32"/>
  <c r="N141" i="32"/>
  <c r="K141" i="32"/>
  <c r="L141" i="32" s="1"/>
  <c r="J141" i="32"/>
  <c r="G141" i="32"/>
  <c r="E141" i="32"/>
  <c r="L140" i="32"/>
  <c r="K140" i="32"/>
  <c r="N140" i="32" s="1"/>
  <c r="J140" i="32"/>
  <c r="G140" i="32"/>
  <c r="E140" i="32"/>
  <c r="N139" i="32"/>
  <c r="K139" i="32"/>
  <c r="J139" i="32"/>
  <c r="G139" i="32"/>
  <c r="E139" i="32"/>
  <c r="K138" i="32"/>
  <c r="N138" i="32" s="1"/>
  <c r="J138" i="32"/>
  <c r="G138" i="32"/>
  <c r="E138" i="32"/>
  <c r="N137" i="32"/>
  <c r="K137" i="32"/>
  <c r="L137" i="32" s="1"/>
  <c r="J137" i="32"/>
  <c r="G137" i="32"/>
  <c r="E137" i="32"/>
  <c r="L136" i="32"/>
  <c r="K136" i="32"/>
  <c r="N136" i="32" s="1"/>
  <c r="J136" i="32"/>
  <c r="G136" i="32"/>
  <c r="E136" i="32"/>
  <c r="N135" i="32"/>
  <c r="K135" i="32"/>
  <c r="J135" i="32"/>
  <c r="G135" i="32"/>
  <c r="E135" i="32"/>
  <c r="K134" i="32"/>
  <c r="N134" i="32" s="1"/>
  <c r="J134" i="32"/>
  <c r="G134" i="32"/>
  <c r="E134" i="32"/>
  <c r="N133" i="32"/>
  <c r="K133" i="32"/>
  <c r="L133" i="32" s="1"/>
  <c r="J133" i="32"/>
  <c r="G133" i="32"/>
  <c r="E133" i="32"/>
  <c r="L132" i="32"/>
  <c r="K132" i="32"/>
  <c r="J132" i="32"/>
  <c r="G132" i="32"/>
  <c r="E132" i="32"/>
  <c r="M128" i="32"/>
  <c r="I128" i="32"/>
  <c r="H128" i="32"/>
  <c r="F128" i="32"/>
  <c r="D128" i="32"/>
  <c r="C128" i="32"/>
  <c r="K127" i="32"/>
  <c r="N127" i="32" s="1"/>
  <c r="J127" i="32"/>
  <c r="G127" i="32"/>
  <c r="E127" i="32"/>
  <c r="N126" i="32"/>
  <c r="K126" i="32"/>
  <c r="J126" i="32"/>
  <c r="G126" i="32"/>
  <c r="E126" i="32"/>
  <c r="K125" i="32"/>
  <c r="N125" i="32" s="1"/>
  <c r="J125" i="32"/>
  <c r="G125" i="32"/>
  <c r="E125" i="32"/>
  <c r="N124" i="32"/>
  <c r="K124" i="32"/>
  <c r="J124" i="32"/>
  <c r="G124" i="32"/>
  <c r="E124" i="32"/>
  <c r="K123" i="32"/>
  <c r="N123" i="32" s="1"/>
  <c r="J123" i="32"/>
  <c r="G123" i="32"/>
  <c r="E123" i="32"/>
  <c r="N122" i="32"/>
  <c r="K122" i="32"/>
  <c r="J122" i="32"/>
  <c r="G122" i="32"/>
  <c r="E122" i="32"/>
  <c r="K121" i="32"/>
  <c r="N121" i="32" s="1"/>
  <c r="J121" i="32"/>
  <c r="G121" i="32"/>
  <c r="E121" i="32"/>
  <c r="N120" i="32"/>
  <c r="K120" i="32"/>
  <c r="J120" i="32"/>
  <c r="G120" i="32"/>
  <c r="E120" i="32"/>
  <c r="K119" i="32"/>
  <c r="N119" i="32" s="1"/>
  <c r="J119" i="32"/>
  <c r="G119" i="32"/>
  <c r="E119" i="32"/>
  <c r="N118" i="32"/>
  <c r="K118" i="32"/>
  <c r="J118" i="32"/>
  <c r="G118" i="32"/>
  <c r="E118" i="32"/>
  <c r="K117" i="32"/>
  <c r="N117" i="32" s="1"/>
  <c r="J117" i="32"/>
  <c r="G117" i="32"/>
  <c r="E117" i="32"/>
  <c r="N116" i="32"/>
  <c r="K116" i="32"/>
  <c r="J116" i="32"/>
  <c r="G116" i="32"/>
  <c r="E116" i="32"/>
  <c r="K115" i="32"/>
  <c r="N115" i="32" s="1"/>
  <c r="J115" i="32"/>
  <c r="G115" i="32"/>
  <c r="E115" i="32"/>
  <c r="N114" i="32"/>
  <c r="K114" i="32"/>
  <c r="J114" i="32"/>
  <c r="J128" i="32" s="1"/>
  <c r="G114" i="32"/>
  <c r="E114" i="32"/>
  <c r="K113" i="32"/>
  <c r="N113" i="32" s="1"/>
  <c r="J113" i="32"/>
  <c r="G113" i="32"/>
  <c r="E113" i="32"/>
  <c r="N112" i="32"/>
  <c r="N128" i="32" s="1"/>
  <c r="K112" i="32"/>
  <c r="J112" i="32"/>
  <c r="G112" i="32"/>
  <c r="G128" i="32" s="1"/>
  <c r="E112" i="32"/>
  <c r="M109" i="32"/>
  <c r="I109" i="32"/>
  <c r="H109" i="32"/>
  <c r="F109" i="32"/>
  <c r="D109" i="32"/>
  <c r="C109" i="32"/>
  <c r="N108" i="32"/>
  <c r="K108" i="32"/>
  <c r="J108" i="32"/>
  <c r="G108" i="32"/>
  <c r="E108" i="32"/>
  <c r="K107" i="32"/>
  <c r="N107" i="32" s="1"/>
  <c r="J107" i="32"/>
  <c r="G107" i="32"/>
  <c r="E107" i="32"/>
  <c r="N106" i="32"/>
  <c r="K106" i="32"/>
  <c r="L106" i="32" s="1"/>
  <c r="J106" i="32"/>
  <c r="G106" i="32"/>
  <c r="E106" i="32"/>
  <c r="L105" i="32"/>
  <c r="K105" i="32"/>
  <c r="N105" i="32" s="1"/>
  <c r="J105" i="32"/>
  <c r="G105" i="32"/>
  <c r="E105" i="32"/>
  <c r="N104" i="32"/>
  <c r="K104" i="32"/>
  <c r="J104" i="32"/>
  <c r="G104" i="32"/>
  <c r="E104" i="32"/>
  <c r="K103" i="32"/>
  <c r="N103" i="32" s="1"/>
  <c r="J103" i="32"/>
  <c r="G103" i="32"/>
  <c r="E103" i="32"/>
  <c r="N102" i="32"/>
  <c r="K102" i="32"/>
  <c r="L102" i="32" s="1"/>
  <c r="J102" i="32"/>
  <c r="G102" i="32"/>
  <c r="E102" i="32"/>
  <c r="L101" i="32"/>
  <c r="K101" i="32"/>
  <c r="N101" i="32" s="1"/>
  <c r="J101" i="32"/>
  <c r="G101" i="32"/>
  <c r="E101" i="32"/>
  <c r="N100" i="32"/>
  <c r="K100" i="32"/>
  <c r="J100" i="32"/>
  <c r="G100" i="32"/>
  <c r="E100" i="32"/>
  <c r="K99" i="32"/>
  <c r="N99" i="32" s="1"/>
  <c r="J99" i="32"/>
  <c r="G99" i="32"/>
  <c r="E99" i="32"/>
  <c r="N98" i="32"/>
  <c r="K98" i="32"/>
  <c r="L98" i="32" s="1"/>
  <c r="J98" i="32"/>
  <c r="G98" i="32"/>
  <c r="E98" i="32"/>
  <c r="L97" i="32"/>
  <c r="K97" i="32"/>
  <c r="N97" i="32" s="1"/>
  <c r="J97" i="32"/>
  <c r="G97" i="32"/>
  <c r="E97" i="32"/>
  <c r="N96" i="32"/>
  <c r="K96" i="32"/>
  <c r="J96" i="32"/>
  <c r="G96" i="32"/>
  <c r="E96" i="32"/>
  <c r="K95" i="32"/>
  <c r="N95" i="32" s="1"/>
  <c r="J95" i="32"/>
  <c r="G95" i="32"/>
  <c r="E95" i="32"/>
  <c r="N94" i="32"/>
  <c r="K94" i="32"/>
  <c r="L94" i="32" s="1"/>
  <c r="J94" i="32"/>
  <c r="G94" i="32"/>
  <c r="E94" i="32"/>
  <c r="L93" i="32"/>
  <c r="K93" i="32"/>
  <c r="N93" i="32" s="1"/>
  <c r="J93" i="32"/>
  <c r="G93" i="32"/>
  <c r="E93" i="32"/>
  <c r="N92" i="32"/>
  <c r="K92" i="32"/>
  <c r="J92" i="32"/>
  <c r="G92" i="32"/>
  <c r="E92" i="32"/>
  <c r="K91" i="32"/>
  <c r="N91" i="32" s="1"/>
  <c r="J91" i="32"/>
  <c r="G91" i="32"/>
  <c r="E91" i="32"/>
  <c r="N90" i="32"/>
  <c r="K90" i="32"/>
  <c r="L90" i="32" s="1"/>
  <c r="J90" i="32"/>
  <c r="G90" i="32"/>
  <c r="E90" i="32"/>
  <c r="L89" i="32"/>
  <c r="K89" i="32"/>
  <c r="N89" i="32" s="1"/>
  <c r="J89" i="32"/>
  <c r="G89" i="32"/>
  <c r="E89" i="32"/>
  <c r="N88" i="32"/>
  <c r="K88" i="32"/>
  <c r="J88" i="32"/>
  <c r="G88" i="32"/>
  <c r="E88" i="32"/>
  <c r="K87" i="32"/>
  <c r="N87" i="32" s="1"/>
  <c r="J87" i="32"/>
  <c r="G87" i="32"/>
  <c r="E87" i="32"/>
  <c r="N86" i="32"/>
  <c r="K86" i="32"/>
  <c r="L86" i="32" s="1"/>
  <c r="J86" i="32"/>
  <c r="G86" i="32"/>
  <c r="E86" i="32"/>
  <c r="L85" i="32"/>
  <c r="K85" i="32"/>
  <c r="N85" i="32" s="1"/>
  <c r="J85" i="32"/>
  <c r="G85" i="32"/>
  <c r="E85" i="32"/>
  <c r="N84" i="32"/>
  <c r="K84" i="32"/>
  <c r="J84" i="32"/>
  <c r="G84" i="32"/>
  <c r="E84" i="32"/>
  <c r="K83" i="32"/>
  <c r="N83" i="32" s="1"/>
  <c r="J83" i="32"/>
  <c r="G83" i="32"/>
  <c r="E83" i="32"/>
  <c r="N82" i="32"/>
  <c r="K82" i="32"/>
  <c r="L82" i="32" s="1"/>
  <c r="J82" i="32"/>
  <c r="G82" i="32"/>
  <c r="E82" i="32"/>
  <c r="L81" i="32"/>
  <c r="K81" i="32"/>
  <c r="N81" i="32" s="1"/>
  <c r="J81" i="32"/>
  <c r="G81" i="32"/>
  <c r="E81" i="32"/>
  <c r="N80" i="32"/>
  <c r="K80" i="32"/>
  <c r="J80" i="32"/>
  <c r="G80" i="32"/>
  <c r="E80" i="32"/>
  <c r="K79" i="32"/>
  <c r="N79" i="32" s="1"/>
  <c r="J79" i="32"/>
  <c r="G79" i="32"/>
  <c r="E79" i="32"/>
  <c r="N78" i="32"/>
  <c r="K78" i="32"/>
  <c r="L78" i="32" s="1"/>
  <c r="J78" i="32"/>
  <c r="G78" i="32"/>
  <c r="E78" i="32"/>
  <c r="L77" i="32"/>
  <c r="K77" i="32"/>
  <c r="N77" i="32" s="1"/>
  <c r="J77" i="32"/>
  <c r="G77" i="32"/>
  <c r="E77" i="32"/>
  <c r="N76" i="32"/>
  <c r="K76" i="32"/>
  <c r="J76" i="32"/>
  <c r="G76" i="32"/>
  <c r="E76" i="32"/>
  <c r="K75" i="32"/>
  <c r="N75" i="32" s="1"/>
  <c r="J75" i="32"/>
  <c r="G75" i="32"/>
  <c r="E75" i="32"/>
  <c r="N74" i="32"/>
  <c r="K74" i="32"/>
  <c r="L74" i="32" s="1"/>
  <c r="J74" i="32"/>
  <c r="G74" i="32"/>
  <c r="E74" i="32"/>
  <c r="L73" i="32"/>
  <c r="K73" i="32"/>
  <c r="N73" i="32" s="1"/>
  <c r="J73" i="32"/>
  <c r="G73" i="32"/>
  <c r="E73" i="32"/>
  <c r="N72" i="32"/>
  <c r="K72" i="32"/>
  <c r="J72" i="32"/>
  <c r="G72" i="32"/>
  <c r="E72" i="32"/>
  <c r="K71" i="32"/>
  <c r="N71" i="32" s="1"/>
  <c r="J71" i="32"/>
  <c r="G71" i="32"/>
  <c r="E71" i="32"/>
  <c r="N70" i="32"/>
  <c r="K70" i="32"/>
  <c r="L70" i="32" s="1"/>
  <c r="J70" i="32"/>
  <c r="G70" i="32"/>
  <c r="E70" i="32"/>
  <c r="L69" i="32"/>
  <c r="K69" i="32"/>
  <c r="N69" i="32" s="1"/>
  <c r="J69" i="32"/>
  <c r="G69" i="32"/>
  <c r="E69" i="32"/>
  <c r="N68" i="32"/>
  <c r="K68" i="32"/>
  <c r="J68" i="32"/>
  <c r="G68" i="32"/>
  <c r="E68" i="32"/>
  <c r="K67" i="32"/>
  <c r="N67" i="32" s="1"/>
  <c r="J67" i="32"/>
  <c r="G67" i="32"/>
  <c r="E67" i="32"/>
  <c r="N66" i="32"/>
  <c r="K66" i="32"/>
  <c r="L66" i="32" s="1"/>
  <c r="J66" i="32"/>
  <c r="G66" i="32"/>
  <c r="E66" i="32"/>
  <c r="L65" i="32"/>
  <c r="K65" i="32"/>
  <c r="N65" i="32" s="1"/>
  <c r="J65" i="32"/>
  <c r="G65" i="32"/>
  <c r="E65" i="32"/>
  <c r="N64" i="32"/>
  <c r="K64" i="32"/>
  <c r="J64" i="32"/>
  <c r="G64" i="32"/>
  <c r="E64" i="32"/>
  <c r="K63" i="32"/>
  <c r="N63" i="32" s="1"/>
  <c r="J63" i="32"/>
  <c r="G63" i="32"/>
  <c r="E63" i="32"/>
  <c r="N62" i="32"/>
  <c r="K62" i="32"/>
  <c r="L62" i="32" s="1"/>
  <c r="J62" i="32"/>
  <c r="G62" i="32"/>
  <c r="E62" i="32"/>
  <c r="L61" i="32"/>
  <c r="K61" i="32"/>
  <c r="N61" i="32" s="1"/>
  <c r="J61" i="32"/>
  <c r="G61" i="32"/>
  <c r="E61" i="32"/>
  <c r="N60" i="32"/>
  <c r="K60" i="32"/>
  <c r="J60" i="32"/>
  <c r="G60" i="32"/>
  <c r="E60" i="32"/>
  <c r="K59" i="32"/>
  <c r="N59" i="32" s="1"/>
  <c r="J59" i="32"/>
  <c r="G59" i="32"/>
  <c r="E59" i="32"/>
  <c r="N58" i="32"/>
  <c r="K58" i="32"/>
  <c r="L58" i="32" s="1"/>
  <c r="J58" i="32"/>
  <c r="G58" i="32"/>
  <c r="E58" i="32"/>
  <c r="L57" i="32"/>
  <c r="K57" i="32"/>
  <c r="N57" i="32" s="1"/>
  <c r="J57" i="32"/>
  <c r="G57" i="32"/>
  <c r="E57" i="32"/>
  <c r="N56" i="32"/>
  <c r="K56" i="32"/>
  <c r="J56" i="32"/>
  <c r="G56" i="32"/>
  <c r="E56" i="32"/>
  <c r="K55" i="32"/>
  <c r="N55" i="32" s="1"/>
  <c r="J55" i="32"/>
  <c r="G55" i="32"/>
  <c r="E55" i="32"/>
  <c r="N54" i="32"/>
  <c r="K54" i="32"/>
  <c r="L54" i="32" s="1"/>
  <c r="J54" i="32"/>
  <c r="G54" i="32"/>
  <c r="E54" i="32"/>
  <c r="L53" i="32"/>
  <c r="K53" i="32"/>
  <c r="N53" i="32" s="1"/>
  <c r="J53" i="32"/>
  <c r="G53" i="32"/>
  <c r="E53" i="32"/>
  <c r="N52" i="32"/>
  <c r="K52" i="32"/>
  <c r="J52" i="32"/>
  <c r="G52" i="32"/>
  <c r="E52" i="32"/>
  <c r="K51" i="32"/>
  <c r="N51" i="32" s="1"/>
  <c r="J51" i="32"/>
  <c r="G51" i="32"/>
  <c r="E51" i="32"/>
  <c r="N50" i="32"/>
  <c r="K50" i="32"/>
  <c r="L50" i="32" s="1"/>
  <c r="J50" i="32"/>
  <c r="G50" i="32"/>
  <c r="E50" i="32"/>
  <c r="L49" i="32"/>
  <c r="K49" i="32"/>
  <c r="N49" i="32" s="1"/>
  <c r="J49" i="32"/>
  <c r="G49" i="32"/>
  <c r="E49" i="32"/>
  <c r="N48" i="32"/>
  <c r="K48" i="32"/>
  <c r="J48" i="32"/>
  <c r="G48" i="32"/>
  <c r="E48" i="32"/>
  <c r="K47" i="32"/>
  <c r="N47" i="32" s="1"/>
  <c r="J47" i="32"/>
  <c r="G47" i="32"/>
  <c r="E47" i="32"/>
  <c r="N46" i="32"/>
  <c r="K46" i="32"/>
  <c r="J46" i="32"/>
  <c r="G46" i="32"/>
  <c r="E46" i="32"/>
  <c r="K45" i="32"/>
  <c r="N45" i="32" s="1"/>
  <c r="J45" i="32"/>
  <c r="G45" i="32"/>
  <c r="E45" i="32"/>
  <c r="K44" i="32"/>
  <c r="L44" i="32" s="1"/>
  <c r="J44" i="32"/>
  <c r="G44" i="32"/>
  <c r="G109" i="32" s="1"/>
  <c r="E44" i="32"/>
  <c r="M40" i="32"/>
  <c r="I40" i="32"/>
  <c r="H40" i="32"/>
  <c r="F40" i="32"/>
  <c r="D40" i="32"/>
  <c r="G40" i="32" s="1"/>
  <c r="C40" i="32"/>
  <c r="K39" i="32"/>
  <c r="J39" i="32"/>
  <c r="G39" i="32"/>
  <c r="E39" i="32"/>
  <c r="K38" i="32"/>
  <c r="N38" i="32" s="1"/>
  <c r="J38" i="32"/>
  <c r="G38" i="32"/>
  <c r="E38" i="32"/>
  <c r="N37" i="32"/>
  <c r="K37" i="32"/>
  <c r="J37" i="32"/>
  <c r="G37" i="32"/>
  <c r="E37" i="32"/>
  <c r="K36" i="32"/>
  <c r="N36" i="32" s="1"/>
  <c r="J36" i="32"/>
  <c r="G36" i="32"/>
  <c r="E36" i="32"/>
  <c r="K35" i="32"/>
  <c r="L35" i="32" s="1"/>
  <c r="J35" i="32"/>
  <c r="G35" i="32"/>
  <c r="E35" i="32"/>
  <c r="N34" i="32"/>
  <c r="K34" i="32"/>
  <c r="L34" i="32" s="1"/>
  <c r="J34" i="32"/>
  <c r="G34" i="32"/>
  <c r="E34" i="32"/>
  <c r="K33" i="32"/>
  <c r="N33" i="32" s="1"/>
  <c r="J33" i="32"/>
  <c r="G33" i="32"/>
  <c r="E33" i="32"/>
  <c r="N32" i="32"/>
  <c r="K32" i="32"/>
  <c r="L32" i="32" s="1"/>
  <c r="J32" i="32"/>
  <c r="G32" i="32"/>
  <c r="E32" i="32"/>
  <c r="K31" i="32"/>
  <c r="N31" i="32" s="1"/>
  <c r="J31" i="32"/>
  <c r="G31" i="32"/>
  <c r="E31" i="32"/>
  <c r="N30" i="32"/>
  <c r="K30" i="32"/>
  <c r="L30" i="32" s="1"/>
  <c r="J30" i="32"/>
  <c r="G30" i="32"/>
  <c r="E30" i="32"/>
  <c r="K29" i="32"/>
  <c r="N29" i="32" s="1"/>
  <c r="J29" i="32"/>
  <c r="G29" i="32"/>
  <c r="E29" i="32"/>
  <c r="N28" i="32"/>
  <c r="K28" i="32"/>
  <c r="L28" i="32" s="1"/>
  <c r="J28" i="32"/>
  <c r="G28" i="32"/>
  <c r="E28" i="32"/>
  <c r="K27" i="32"/>
  <c r="N27" i="32" s="1"/>
  <c r="J27" i="32"/>
  <c r="G27" i="32"/>
  <c r="E27" i="32"/>
  <c r="N26" i="32"/>
  <c r="K26" i="32"/>
  <c r="L26" i="32" s="1"/>
  <c r="J26" i="32"/>
  <c r="G26" i="32"/>
  <c r="E26" i="32"/>
  <c r="K25" i="32"/>
  <c r="N25" i="32" s="1"/>
  <c r="J25" i="32"/>
  <c r="G25" i="32"/>
  <c r="E25" i="32"/>
  <c r="N24" i="32"/>
  <c r="K24" i="32"/>
  <c r="L24" i="32" s="1"/>
  <c r="J24" i="32"/>
  <c r="G24" i="32"/>
  <c r="E24" i="32"/>
  <c r="K23" i="32"/>
  <c r="N23" i="32" s="1"/>
  <c r="J23" i="32"/>
  <c r="G23" i="32"/>
  <c r="E23" i="32"/>
  <c r="N22" i="32"/>
  <c r="K22" i="32"/>
  <c r="L22" i="32" s="1"/>
  <c r="J22" i="32"/>
  <c r="G22" i="32"/>
  <c r="E22" i="32"/>
  <c r="K21" i="32"/>
  <c r="N21" i="32" s="1"/>
  <c r="J21" i="32"/>
  <c r="G21" i="32"/>
  <c r="E21" i="32"/>
  <c r="N20" i="32"/>
  <c r="K20" i="32"/>
  <c r="L20" i="32" s="1"/>
  <c r="J20" i="32"/>
  <c r="G20" i="32"/>
  <c r="E20" i="32"/>
  <c r="K19" i="32"/>
  <c r="N19" i="32" s="1"/>
  <c r="J19" i="32"/>
  <c r="G19" i="32"/>
  <c r="E19" i="32"/>
  <c r="N18" i="32"/>
  <c r="K18" i="32"/>
  <c r="L18" i="32" s="1"/>
  <c r="J18" i="32"/>
  <c r="G18" i="32"/>
  <c r="E18" i="32"/>
  <c r="K17" i="32"/>
  <c r="N17" i="32" s="1"/>
  <c r="J17" i="32"/>
  <c r="G17" i="32"/>
  <c r="E17" i="32"/>
  <c r="N16" i="32"/>
  <c r="K16" i="32"/>
  <c r="L16" i="32" s="1"/>
  <c r="J16" i="32"/>
  <c r="G16" i="32"/>
  <c r="E16" i="32"/>
  <c r="K15" i="32"/>
  <c r="N15" i="32" s="1"/>
  <c r="J15" i="32"/>
  <c r="G15" i="32"/>
  <c r="E15" i="32"/>
  <c r="N14" i="32"/>
  <c r="K14" i="32"/>
  <c r="L14" i="32" s="1"/>
  <c r="J14" i="32"/>
  <c r="G14" i="32"/>
  <c r="E14" i="32"/>
  <c r="K13" i="32"/>
  <c r="N13" i="32" s="1"/>
  <c r="J13" i="32"/>
  <c r="G13" i="32"/>
  <c r="E13" i="32"/>
  <c r="N12" i="32"/>
  <c r="K12" i="32"/>
  <c r="L12" i="32" s="1"/>
  <c r="J12" i="32"/>
  <c r="G12" i="32"/>
  <c r="E12" i="32"/>
  <c r="M205" i="31"/>
  <c r="I205" i="31"/>
  <c r="H205" i="31"/>
  <c r="H209" i="31" s="1"/>
  <c r="F205" i="31"/>
  <c r="D205" i="31"/>
  <c r="C205" i="31"/>
  <c r="K204" i="31"/>
  <c r="J204" i="31"/>
  <c r="G204" i="31"/>
  <c r="E204" i="31"/>
  <c r="N203" i="31"/>
  <c r="L203" i="31"/>
  <c r="K203" i="31"/>
  <c r="J203" i="31"/>
  <c r="G203" i="31"/>
  <c r="E203" i="31"/>
  <c r="K202" i="31"/>
  <c r="J202" i="31"/>
  <c r="G202" i="31"/>
  <c r="E202" i="31"/>
  <c r="N201" i="31"/>
  <c r="L201" i="31"/>
  <c r="K201" i="31"/>
  <c r="J201" i="31"/>
  <c r="G201" i="31"/>
  <c r="E201" i="31"/>
  <c r="K200" i="31"/>
  <c r="J200" i="31"/>
  <c r="G200" i="31"/>
  <c r="E200" i="31"/>
  <c r="N199" i="31"/>
  <c r="L199" i="31"/>
  <c r="K199" i="31"/>
  <c r="J199" i="31"/>
  <c r="G199" i="31"/>
  <c r="E199" i="31"/>
  <c r="K198" i="31"/>
  <c r="J198" i="31"/>
  <c r="G198" i="31"/>
  <c r="E198" i="31"/>
  <c r="N197" i="31"/>
  <c r="L197" i="31"/>
  <c r="K197" i="31"/>
  <c r="J197" i="31"/>
  <c r="G197" i="31"/>
  <c r="E197" i="31"/>
  <c r="K196" i="31"/>
  <c r="J196" i="31"/>
  <c r="G196" i="31"/>
  <c r="E196" i="31"/>
  <c r="N195" i="31"/>
  <c r="L195" i="31"/>
  <c r="K195" i="31"/>
  <c r="J195" i="31"/>
  <c r="G195" i="31"/>
  <c r="E195" i="31"/>
  <c r="K194" i="31"/>
  <c r="J194" i="31"/>
  <c r="J205" i="31" s="1"/>
  <c r="G194" i="31"/>
  <c r="G205" i="31" s="1"/>
  <c r="E194" i="31"/>
  <c r="M191" i="31"/>
  <c r="I191" i="31"/>
  <c r="H191" i="31"/>
  <c r="F191" i="31"/>
  <c r="D191" i="31"/>
  <c r="C191" i="31"/>
  <c r="K190" i="31"/>
  <c r="J190" i="31"/>
  <c r="G190" i="31"/>
  <c r="E190" i="31"/>
  <c r="N189" i="31"/>
  <c r="L189" i="31"/>
  <c r="K189" i="31"/>
  <c r="J189" i="31"/>
  <c r="G189" i="31"/>
  <c r="E189" i="31"/>
  <c r="K188" i="31"/>
  <c r="J188" i="31"/>
  <c r="G188" i="31"/>
  <c r="E188" i="31"/>
  <c r="N187" i="31"/>
  <c r="L187" i="31"/>
  <c r="K187" i="31"/>
  <c r="J187" i="31"/>
  <c r="G187" i="31"/>
  <c r="E187" i="31"/>
  <c r="K186" i="31"/>
  <c r="J186" i="31"/>
  <c r="G186" i="31"/>
  <c r="E186" i="31"/>
  <c r="N185" i="31"/>
  <c r="L185" i="31"/>
  <c r="K185" i="31"/>
  <c r="K191" i="31" s="1"/>
  <c r="J185" i="31"/>
  <c r="J191" i="31" s="1"/>
  <c r="G185" i="31"/>
  <c r="E185" i="31"/>
  <c r="M182" i="31"/>
  <c r="I182" i="31"/>
  <c r="H182" i="31"/>
  <c r="D182" i="31"/>
  <c r="C182" i="31"/>
  <c r="N181" i="31"/>
  <c r="L181" i="31"/>
  <c r="K181" i="31"/>
  <c r="J181" i="31"/>
  <c r="G181" i="31"/>
  <c r="E181" i="31"/>
  <c r="K180" i="31"/>
  <c r="J180" i="31"/>
  <c r="G180" i="31"/>
  <c r="E180" i="31"/>
  <c r="N179" i="31"/>
  <c r="L179" i="31"/>
  <c r="K179" i="31"/>
  <c r="J179" i="31"/>
  <c r="F179" i="31"/>
  <c r="E179" i="31"/>
  <c r="K178" i="31"/>
  <c r="N178" i="31" s="1"/>
  <c r="J178" i="31"/>
  <c r="G178" i="31"/>
  <c r="E178" i="31"/>
  <c r="N177" i="31"/>
  <c r="K177" i="31"/>
  <c r="J177" i="31"/>
  <c r="L177" i="31" s="1"/>
  <c r="G177" i="31"/>
  <c r="E177" i="31"/>
  <c r="K176" i="31"/>
  <c r="N176" i="31" s="1"/>
  <c r="J176" i="31"/>
  <c r="G176" i="31"/>
  <c r="E176" i="31"/>
  <c r="N175" i="31"/>
  <c r="K175" i="31"/>
  <c r="J175" i="31"/>
  <c r="L175" i="31" s="1"/>
  <c r="G175" i="31"/>
  <c r="E175" i="31"/>
  <c r="K174" i="31"/>
  <c r="N174" i="31" s="1"/>
  <c r="J174" i="31"/>
  <c r="G174" i="31"/>
  <c r="E174" i="31"/>
  <c r="N173" i="31"/>
  <c r="K173" i="31"/>
  <c r="J173" i="31"/>
  <c r="L173" i="31" s="1"/>
  <c r="G173" i="31"/>
  <c r="E173" i="31"/>
  <c r="K172" i="31"/>
  <c r="N172" i="31" s="1"/>
  <c r="J172" i="31"/>
  <c r="G172" i="31"/>
  <c r="E172" i="31"/>
  <c r="N171" i="31"/>
  <c r="K171" i="31"/>
  <c r="J171" i="31"/>
  <c r="L171" i="31" s="1"/>
  <c r="G171" i="31"/>
  <c r="E171" i="31"/>
  <c r="K170" i="31"/>
  <c r="N170" i="31" s="1"/>
  <c r="J170" i="31"/>
  <c r="G170" i="31"/>
  <c r="E170" i="31"/>
  <c r="N169" i="31"/>
  <c r="K169" i="31"/>
  <c r="J169" i="31"/>
  <c r="L169" i="31" s="1"/>
  <c r="G169" i="31"/>
  <c r="E169" i="31"/>
  <c r="L168" i="31"/>
  <c r="K168" i="31"/>
  <c r="N168" i="31" s="1"/>
  <c r="J168" i="31"/>
  <c r="G168" i="31"/>
  <c r="E168" i="31"/>
  <c r="N167" i="31"/>
  <c r="K167" i="31"/>
  <c r="J167" i="31"/>
  <c r="L167" i="31" s="1"/>
  <c r="G167" i="31"/>
  <c r="E167" i="31"/>
  <c r="K166" i="31"/>
  <c r="N166" i="31" s="1"/>
  <c r="J166" i="31"/>
  <c r="G166" i="31"/>
  <c r="E166" i="31"/>
  <c r="M163" i="31"/>
  <c r="I163" i="31"/>
  <c r="H163" i="31"/>
  <c r="F163" i="31"/>
  <c r="D163" i="31"/>
  <c r="C163" i="31"/>
  <c r="K162" i="31"/>
  <c r="J162" i="31"/>
  <c r="G162" i="31"/>
  <c r="E162" i="31"/>
  <c r="N161" i="31"/>
  <c r="K161" i="31"/>
  <c r="J161" i="31"/>
  <c r="L161" i="31" s="1"/>
  <c r="G161" i="31"/>
  <c r="E161" i="31"/>
  <c r="L160" i="31"/>
  <c r="K160" i="31"/>
  <c r="N160" i="31" s="1"/>
  <c r="J160" i="31"/>
  <c r="G160" i="31"/>
  <c r="E160" i="31"/>
  <c r="N159" i="31"/>
  <c r="K159" i="31"/>
  <c r="J159" i="31"/>
  <c r="L159" i="31" s="1"/>
  <c r="G159" i="31"/>
  <c r="E159" i="31"/>
  <c r="K158" i="31"/>
  <c r="J158" i="31"/>
  <c r="G158" i="31"/>
  <c r="E158" i="31"/>
  <c r="N157" i="31"/>
  <c r="K157" i="31"/>
  <c r="J157" i="31"/>
  <c r="L157" i="31" s="1"/>
  <c r="G157" i="31"/>
  <c r="E157" i="31"/>
  <c r="L156" i="31"/>
  <c r="K156" i="31"/>
  <c r="N156" i="31" s="1"/>
  <c r="J156" i="31"/>
  <c r="G156" i="31"/>
  <c r="E156" i="31"/>
  <c r="N155" i="31"/>
  <c r="K155" i="31"/>
  <c r="J155" i="31"/>
  <c r="L155" i="31" s="1"/>
  <c r="G155" i="31"/>
  <c r="E155" i="31"/>
  <c r="K154" i="31"/>
  <c r="J154" i="31"/>
  <c r="G154" i="31"/>
  <c r="E154" i="31"/>
  <c r="N153" i="31"/>
  <c r="K153" i="31"/>
  <c r="J153" i="31"/>
  <c r="L153" i="31" s="1"/>
  <c r="G153" i="31"/>
  <c r="E153" i="31"/>
  <c r="L152" i="31"/>
  <c r="K152" i="31"/>
  <c r="N152" i="31" s="1"/>
  <c r="J152" i="31"/>
  <c r="G152" i="31"/>
  <c r="E152" i="31"/>
  <c r="N151" i="31"/>
  <c r="K151" i="31"/>
  <c r="J151" i="31"/>
  <c r="L151" i="31" s="1"/>
  <c r="G151" i="31"/>
  <c r="E151" i="31"/>
  <c r="K150" i="31"/>
  <c r="J150" i="31"/>
  <c r="G150" i="31"/>
  <c r="E150" i="31"/>
  <c r="N149" i="31"/>
  <c r="K149" i="31"/>
  <c r="J149" i="31"/>
  <c r="L149" i="31" s="1"/>
  <c r="G149" i="31"/>
  <c r="E149" i="31"/>
  <c r="L148" i="31"/>
  <c r="K148" i="31"/>
  <c r="N148" i="31" s="1"/>
  <c r="J148" i="31"/>
  <c r="G148" i="31"/>
  <c r="E148" i="31"/>
  <c r="N147" i="31"/>
  <c r="K147" i="31"/>
  <c r="J147" i="31"/>
  <c r="L147" i="31" s="1"/>
  <c r="G147" i="31"/>
  <c r="E147" i="31"/>
  <c r="K146" i="31"/>
  <c r="J146" i="31"/>
  <c r="G146" i="31"/>
  <c r="E146" i="31"/>
  <c r="N145" i="31"/>
  <c r="K145" i="31"/>
  <c r="J145" i="31"/>
  <c r="L145" i="31" s="1"/>
  <c r="G145" i="31"/>
  <c r="E145" i="31"/>
  <c r="L144" i="31"/>
  <c r="K144" i="31"/>
  <c r="N144" i="31" s="1"/>
  <c r="J144" i="31"/>
  <c r="G144" i="31"/>
  <c r="E144" i="31"/>
  <c r="N143" i="31"/>
  <c r="K143" i="31"/>
  <c r="J143" i="31"/>
  <c r="L143" i="31" s="1"/>
  <c r="G143" i="31"/>
  <c r="E143" i="31"/>
  <c r="K142" i="31"/>
  <c r="J142" i="31"/>
  <c r="G142" i="31"/>
  <c r="E142" i="31"/>
  <c r="N141" i="31"/>
  <c r="K141" i="31"/>
  <c r="J141" i="31"/>
  <c r="L141" i="31" s="1"/>
  <c r="G141" i="31"/>
  <c r="E141" i="31"/>
  <c r="L140" i="31"/>
  <c r="K140" i="31"/>
  <c r="N140" i="31" s="1"/>
  <c r="J140" i="31"/>
  <c r="G140" i="31"/>
  <c r="E140" i="31"/>
  <c r="N139" i="31"/>
  <c r="K139" i="31"/>
  <c r="J139" i="31"/>
  <c r="L139" i="31" s="1"/>
  <c r="G139" i="31"/>
  <c r="E139" i="31"/>
  <c r="K138" i="31"/>
  <c r="J138" i="31"/>
  <c r="G138" i="31"/>
  <c r="E138" i="31"/>
  <c r="N137" i="31"/>
  <c r="K137" i="31"/>
  <c r="J137" i="31"/>
  <c r="L137" i="31" s="1"/>
  <c r="G137" i="31"/>
  <c r="E137" i="31"/>
  <c r="L136" i="31"/>
  <c r="K136" i="31"/>
  <c r="N136" i="31" s="1"/>
  <c r="J136" i="31"/>
  <c r="G136" i="31"/>
  <c r="E136" i="31"/>
  <c r="N135" i="31"/>
  <c r="K135" i="31"/>
  <c r="J135" i="31"/>
  <c r="L135" i="31" s="1"/>
  <c r="G135" i="31"/>
  <c r="E135" i="31"/>
  <c r="K134" i="31"/>
  <c r="J134" i="31"/>
  <c r="G134" i="31"/>
  <c r="E134" i="31"/>
  <c r="N133" i="31"/>
  <c r="K133" i="31"/>
  <c r="J133" i="31"/>
  <c r="L133" i="31" s="1"/>
  <c r="G133" i="31"/>
  <c r="E133" i="31"/>
  <c r="L132" i="31"/>
  <c r="K132" i="31"/>
  <c r="J132" i="31"/>
  <c r="G132" i="31"/>
  <c r="E132" i="31"/>
  <c r="M128" i="31"/>
  <c r="I128" i="31"/>
  <c r="H128" i="31"/>
  <c r="F128" i="31"/>
  <c r="D128" i="31"/>
  <c r="C128" i="31"/>
  <c r="K127" i="31"/>
  <c r="N127" i="31" s="1"/>
  <c r="J127" i="31"/>
  <c r="G127" i="31"/>
  <c r="E127" i="31"/>
  <c r="N126" i="31"/>
  <c r="K126" i="31"/>
  <c r="J126" i="31"/>
  <c r="L126" i="31" s="1"/>
  <c r="G126" i="31"/>
  <c r="E126" i="31"/>
  <c r="L125" i="31"/>
  <c r="K125" i="31"/>
  <c r="N125" i="31" s="1"/>
  <c r="J125" i="31"/>
  <c r="G125" i="31"/>
  <c r="E125" i="31"/>
  <c r="N124" i="31"/>
  <c r="K124" i="31"/>
  <c r="J124" i="31"/>
  <c r="L124" i="31" s="1"/>
  <c r="G124" i="31"/>
  <c r="E124" i="31"/>
  <c r="K123" i="31"/>
  <c r="N123" i="31" s="1"/>
  <c r="J123" i="31"/>
  <c r="G123" i="31"/>
  <c r="E123" i="31"/>
  <c r="N122" i="31"/>
  <c r="K122" i="31"/>
  <c r="J122" i="31"/>
  <c r="L122" i="31" s="1"/>
  <c r="G122" i="31"/>
  <c r="E122" i="31"/>
  <c r="K121" i="31"/>
  <c r="N121" i="31" s="1"/>
  <c r="J121" i="31"/>
  <c r="G121" i="31"/>
  <c r="E121" i="31"/>
  <c r="N120" i="31"/>
  <c r="K120" i="31"/>
  <c r="J120" i="31"/>
  <c r="L120" i="31" s="1"/>
  <c r="G120" i="31"/>
  <c r="E120" i="31"/>
  <c r="K119" i="31"/>
  <c r="N119" i="31" s="1"/>
  <c r="J119" i="31"/>
  <c r="G119" i="31"/>
  <c r="E119" i="31"/>
  <c r="N118" i="31"/>
  <c r="K118" i="31"/>
  <c r="J118" i="31"/>
  <c r="L118" i="31" s="1"/>
  <c r="G118" i="31"/>
  <c r="E118" i="31"/>
  <c r="K117" i="31"/>
  <c r="N117" i="31" s="1"/>
  <c r="J117" i="31"/>
  <c r="G117" i="31"/>
  <c r="E117" i="31"/>
  <c r="N116" i="31"/>
  <c r="K116" i="31"/>
  <c r="J116" i="31"/>
  <c r="L116" i="31" s="1"/>
  <c r="G116" i="31"/>
  <c r="E116" i="31"/>
  <c r="K115" i="31"/>
  <c r="N115" i="31" s="1"/>
  <c r="J115" i="31"/>
  <c r="G115" i="31"/>
  <c r="E115" i="31"/>
  <c r="N114" i="31"/>
  <c r="K114" i="31"/>
  <c r="J114" i="31"/>
  <c r="L114" i="31" s="1"/>
  <c r="G114" i="31"/>
  <c r="E114" i="31"/>
  <c r="K113" i="31"/>
  <c r="N113" i="31" s="1"/>
  <c r="J113" i="31"/>
  <c r="G113" i="31"/>
  <c r="E113" i="31"/>
  <c r="N112" i="31"/>
  <c r="K112" i="31"/>
  <c r="J112" i="31"/>
  <c r="L112" i="31" s="1"/>
  <c r="G112" i="31"/>
  <c r="E112" i="31"/>
  <c r="M109" i="31"/>
  <c r="I109" i="31"/>
  <c r="H109" i="31"/>
  <c r="F109" i="31"/>
  <c r="D109" i="31"/>
  <c r="C109" i="31"/>
  <c r="N108" i="31"/>
  <c r="K108" i="31"/>
  <c r="J108" i="31"/>
  <c r="L108" i="31" s="1"/>
  <c r="G108" i="31"/>
  <c r="E108" i="31"/>
  <c r="K107" i="31"/>
  <c r="J107" i="31"/>
  <c r="G107" i="31"/>
  <c r="E107" i="31"/>
  <c r="N106" i="31"/>
  <c r="K106" i="31"/>
  <c r="J106" i="31"/>
  <c r="L106" i="31" s="1"/>
  <c r="G106" i="31"/>
  <c r="E106" i="31"/>
  <c r="L105" i="31"/>
  <c r="K105" i="31"/>
  <c r="N105" i="31" s="1"/>
  <c r="J105" i="31"/>
  <c r="G105" i="31"/>
  <c r="E105" i="31"/>
  <c r="N104" i="31"/>
  <c r="K104" i="31"/>
  <c r="J104" i="31"/>
  <c r="L104" i="31" s="1"/>
  <c r="G104" i="31"/>
  <c r="E104" i="31"/>
  <c r="K103" i="31"/>
  <c r="J103" i="31"/>
  <c r="G103" i="31"/>
  <c r="E103" i="31"/>
  <c r="N102" i="31"/>
  <c r="K102" i="31"/>
  <c r="J102" i="31"/>
  <c r="L102" i="31" s="1"/>
  <c r="G102" i="31"/>
  <c r="E102" i="31"/>
  <c r="L101" i="31"/>
  <c r="K101" i="31"/>
  <c r="N101" i="31" s="1"/>
  <c r="J101" i="31"/>
  <c r="G101" i="31"/>
  <c r="E101" i="31"/>
  <c r="N100" i="31"/>
  <c r="K100" i="31"/>
  <c r="J100" i="31"/>
  <c r="L100" i="31" s="1"/>
  <c r="G100" i="31"/>
  <c r="E100" i="31"/>
  <c r="K99" i="31"/>
  <c r="J99" i="31"/>
  <c r="G99" i="31"/>
  <c r="E99" i="31"/>
  <c r="N98" i="31"/>
  <c r="K98" i="31"/>
  <c r="J98" i="31"/>
  <c r="L98" i="31" s="1"/>
  <c r="G98" i="31"/>
  <c r="E98" i="31"/>
  <c r="L97" i="31"/>
  <c r="K97" i="31"/>
  <c r="N97" i="31" s="1"/>
  <c r="J97" i="31"/>
  <c r="G97" i="31"/>
  <c r="E97" i="31"/>
  <c r="N96" i="31"/>
  <c r="K96" i="31"/>
  <c r="J96" i="31"/>
  <c r="L96" i="31" s="1"/>
  <c r="G96" i="31"/>
  <c r="E96" i="31"/>
  <c r="K95" i="31"/>
  <c r="J95" i="31"/>
  <c r="G95" i="31"/>
  <c r="E95" i="31"/>
  <c r="N94" i="31"/>
  <c r="K94" i="31"/>
  <c r="J94" i="31"/>
  <c r="L94" i="31" s="1"/>
  <c r="G94" i="31"/>
  <c r="E94" i="31"/>
  <c r="L93" i="31"/>
  <c r="K93" i="31"/>
  <c r="N93" i="31" s="1"/>
  <c r="J93" i="31"/>
  <c r="G93" i="31"/>
  <c r="E93" i="31"/>
  <c r="N92" i="31"/>
  <c r="K92" i="31"/>
  <c r="J92" i="31"/>
  <c r="L92" i="31" s="1"/>
  <c r="G92" i="31"/>
  <c r="E92" i="31"/>
  <c r="K91" i="31"/>
  <c r="J91" i="31"/>
  <c r="G91" i="31"/>
  <c r="E91" i="31"/>
  <c r="N90" i="31"/>
  <c r="K90" i="31"/>
  <c r="J90" i="31"/>
  <c r="L90" i="31" s="1"/>
  <c r="G90" i="31"/>
  <c r="E90" i="31"/>
  <c r="L89" i="31"/>
  <c r="K89" i="31"/>
  <c r="N89" i="31" s="1"/>
  <c r="J89" i="31"/>
  <c r="G89" i="31"/>
  <c r="E89" i="31"/>
  <c r="N88" i="31"/>
  <c r="K88" i="31"/>
  <c r="J88" i="31"/>
  <c r="L88" i="31" s="1"/>
  <c r="G88" i="31"/>
  <c r="E88" i="31"/>
  <c r="K87" i="31"/>
  <c r="J87" i="31"/>
  <c r="G87" i="31"/>
  <c r="E87" i="31"/>
  <c r="N86" i="31"/>
  <c r="K86" i="31"/>
  <c r="J86" i="31"/>
  <c r="L86" i="31" s="1"/>
  <c r="G86" i="31"/>
  <c r="E86" i="31"/>
  <c r="L85" i="31"/>
  <c r="K85" i="31"/>
  <c r="N85" i="31" s="1"/>
  <c r="J85" i="31"/>
  <c r="G85" i="31"/>
  <c r="E85" i="31"/>
  <c r="N84" i="31"/>
  <c r="K84" i="31"/>
  <c r="J84" i="31"/>
  <c r="L84" i="31" s="1"/>
  <c r="G84" i="31"/>
  <c r="E84" i="31"/>
  <c r="K83" i="31"/>
  <c r="J83" i="31"/>
  <c r="G83" i="31"/>
  <c r="E83" i="31"/>
  <c r="N82" i="31"/>
  <c r="K82" i="31"/>
  <c r="J82" i="31"/>
  <c r="L82" i="31" s="1"/>
  <c r="G82" i="31"/>
  <c r="E82" i="31"/>
  <c r="L81" i="31"/>
  <c r="K81" i="31"/>
  <c r="N81" i="31" s="1"/>
  <c r="J81" i="31"/>
  <c r="G81" i="31"/>
  <c r="E81" i="31"/>
  <c r="N80" i="31"/>
  <c r="K80" i="31"/>
  <c r="J80" i="31"/>
  <c r="L80" i="31" s="1"/>
  <c r="G80" i="31"/>
  <c r="E80" i="31"/>
  <c r="K79" i="31"/>
  <c r="J79" i="31"/>
  <c r="G79" i="31"/>
  <c r="E79" i="31"/>
  <c r="N78" i="31"/>
  <c r="K78" i="31"/>
  <c r="J78" i="31"/>
  <c r="L78" i="31" s="1"/>
  <c r="G78" i="31"/>
  <c r="E78" i="31"/>
  <c r="L77" i="31"/>
  <c r="K77" i="31"/>
  <c r="N77" i="31" s="1"/>
  <c r="J77" i="31"/>
  <c r="G77" i="31"/>
  <c r="E77" i="31"/>
  <c r="N76" i="31"/>
  <c r="K76" i="31"/>
  <c r="J76" i="31"/>
  <c r="L76" i="31" s="1"/>
  <c r="G76" i="31"/>
  <c r="E76" i="31"/>
  <c r="K75" i="31"/>
  <c r="J75" i="31"/>
  <c r="G75" i="31"/>
  <c r="E75" i="31"/>
  <c r="N74" i="31"/>
  <c r="K74" i="31"/>
  <c r="J74" i="31"/>
  <c r="L74" i="31" s="1"/>
  <c r="G74" i="31"/>
  <c r="E74" i="31"/>
  <c r="L73" i="31"/>
  <c r="K73" i="31"/>
  <c r="N73" i="31" s="1"/>
  <c r="J73" i="31"/>
  <c r="G73" i="31"/>
  <c r="E73" i="31"/>
  <c r="N72" i="31"/>
  <c r="K72" i="31"/>
  <c r="J72" i="31"/>
  <c r="L72" i="31" s="1"/>
  <c r="G72" i="31"/>
  <c r="E72" i="31"/>
  <c r="K71" i="31"/>
  <c r="J71" i="31"/>
  <c r="G71" i="31"/>
  <c r="E71" i="31"/>
  <c r="N70" i="31"/>
  <c r="L70" i="31"/>
  <c r="K70" i="31"/>
  <c r="J70" i="31"/>
  <c r="G70" i="31"/>
  <c r="E70" i="31"/>
  <c r="K69" i="31"/>
  <c r="N69" i="31" s="1"/>
  <c r="J69" i="31"/>
  <c r="G69" i="31"/>
  <c r="E69" i="31"/>
  <c r="N68" i="31"/>
  <c r="L68" i="31"/>
  <c r="K68" i="31"/>
  <c r="J68" i="31"/>
  <c r="G68" i="31"/>
  <c r="E68" i="31"/>
  <c r="L67" i="31"/>
  <c r="K67" i="31"/>
  <c r="N67" i="31" s="1"/>
  <c r="J67" i="31"/>
  <c r="G67" i="31"/>
  <c r="E67" i="31"/>
  <c r="N66" i="31"/>
  <c r="K66" i="31"/>
  <c r="J66" i="31"/>
  <c r="L66" i="31" s="1"/>
  <c r="G66" i="31"/>
  <c r="E66" i="31"/>
  <c r="K65" i="31"/>
  <c r="N65" i="31" s="1"/>
  <c r="J65" i="31"/>
  <c r="G65" i="31"/>
  <c r="E65" i="31"/>
  <c r="N64" i="31"/>
  <c r="K64" i="31"/>
  <c r="J64" i="31"/>
  <c r="L64" i="31" s="1"/>
  <c r="G64" i="31"/>
  <c r="E64" i="31"/>
  <c r="K63" i="31"/>
  <c r="J63" i="31"/>
  <c r="G63" i="31"/>
  <c r="E63" i="31"/>
  <c r="N62" i="31"/>
  <c r="L62" i="31"/>
  <c r="K62" i="31"/>
  <c r="J62" i="31"/>
  <c r="G62" i="31"/>
  <c r="E62" i="31"/>
  <c r="K61" i="31"/>
  <c r="N61" i="31" s="1"/>
  <c r="J61" i="31"/>
  <c r="G61" i="31"/>
  <c r="E61" i="31"/>
  <c r="N60" i="31"/>
  <c r="L60" i="31"/>
  <c r="K60" i="31"/>
  <c r="J60" i="31"/>
  <c r="G60" i="31"/>
  <c r="E60" i="31"/>
  <c r="L59" i="31"/>
  <c r="K59" i="31"/>
  <c r="N59" i="31" s="1"/>
  <c r="J59" i="31"/>
  <c r="G59" i="31"/>
  <c r="E59" i="31"/>
  <c r="N58" i="31"/>
  <c r="K58" i="31"/>
  <c r="J58" i="31"/>
  <c r="L58" i="31" s="1"/>
  <c r="G58" i="31"/>
  <c r="E58" i="31"/>
  <c r="K57" i="31"/>
  <c r="N57" i="31" s="1"/>
  <c r="J57" i="31"/>
  <c r="G57" i="31"/>
  <c r="E57" i="31"/>
  <c r="N56" i="31"/>
  <c r="K56" i="31"/>
  <c r="J56" i="31"/>
  <c r="L56" i="31" s="1"/>
  <c r="G56" i="31"/>
  <c r="E56" i="31"/>
  <c r="K55" i="31"/>
  <c r="J55" i="31"/>
  <c r="G55" i="31"/>
  <c r="E55" i="31"/>
  <c r="N54" i="31"/>
  <c r="L54" i="31"/>
  <c r="K54" i="31"/>
  <c r="J54" i="31"/>
  <c r="G54" i="31"/>
  <c r="E54" i="31"/>
  <c r="K53" i="31"/>
  <c r="N53" i="31" s="1"/>
  <c r="J53" i="31"/>
  <c r="G53" i="31"/>
  <c r="E53" i="31"/>
  <c r="N52" i="31"/>
  <c r="L52" i="31"/>
  <c r="K52" i="31"/>
  <c r="J52" i="31"/>
  <c r="G52" i="31"/>
  <c r="E52" i="31"/>
  <c r="L51" i="31"/>
  <c r="K51" i="31"/>
  <c r="N51" i="31" s="1"/>
  <c r="J51" i="31"/>
  <c r="G51" i="31"/>
  <c r="E51" i="31"/>
  <c r="N50" i="31"/>
  <c r="K50" i="31"/>
  <c r="J50" i="31"/>
  <c r="L50" i="31" s="1"/>
  <c r="G50" i="31"/>
  <c r="E50" i="31"/>
  <c r="K49" i="31"/>
  <c r="N49" i="31" s="1"/>
  <c r="J49" i="31"/>
  <c r="G49" i="31"/>
  <c r="E49" i="31"/>
  <c r="N48" i="31"/>
  <c r="K48" i="31"/>
  <c r="J48" i="31"/>
  <c r="L48" i="31" s="1"/>
  <c r="G48" i="31"/>
  <c r="E48" i="31"/>
  <c r="K47" i="31"/>
  <c r="J47" i="31"/>
  <c r="G47" i="31"/>
  <c r="E47" i="31"/>
  <c r="N46" i="31"/>
  <c r="L46" i="31"/>
  <c r="K46" i="31"/>
  <c r="J46" i="31"/>
  <c r="G46" i="31"/>
  <c r="E46" i="31"/>
  <c r="K45" i="31"/>
  <c r="N45" i="31" s="1"/>
  <c r="J45" i="31"/>
  <c r="G45" i="31"/>
  <c r="E45" i="31"/>
  <c r="N44" i="31"/>
  <c r="L44" i="31"/>
  <c r="K44" i="31"/>
  <c r="J44" i="31"/>
  <c r="G44" i="31"/>
  <c r="E44" i="31"/>
  <c r="M40" i="31"/>
  <c r="M209" i="31" s="1"/>
  <c r="I40" i="31"/>
  <c r="H40" i="31"/>
  <c r="F40" i="31"/>
  <c r="G40" i="31" s="1"/>
  <c r="D40" i="31"/>
  <c r="C40" i="31"/>
  <c r="N39" i="31"/>
  <c r="K39" i="31"/>
  <c r="J39" i="31"/>
  <c r="L39" i="31" s="1"/>
  <c r="G39" i="31"/>
  <c r="E39" i="31"/>
  <c r="L38" i="31"/>
  <c r="K38" i="31"/>
  <c r="N38" i="31" s="1"/>
  <c r="J38" i="31"/>
  <c r="G38" i="31"/>
  <c r="E38" i="31"/>
  <c r="N37" i="31"/>
  <c r="K37" i="31"/>
  <c r="J37" i="31"/>
  <c r="G37" i="31"/>
  <c r="E37" i="31"/>
  <c r="K36" i="31"/>
  <c r="N36" i="31" s="1"/>
  <c r="J36" i="31"/>
  <c r="G36" i="31"/>
  <c r="E36" i="31"/>
  <c r="N35" i="31"/>
  <c r="K35" i="31"/>
  <c r="L35" i="31" s="1"/>
  <c r="J35" i="31"/>
  <c r="G35" i="31"/>
  <c r="E35" i="31"/>
  <c r="L34" i="31"/>
  <c r="K34" i="31"/>
  <c r="N34" i="31" s="1"/>
  <c r="J34" i="31"/>
  <c r="G34" i="31"/>
  <c r="E34" i="31"/>
  <c r="N33" i="31"/>
  <c r="K33" i="31"/>
  <c r="J33" i="31"/>
  <c r="G33" i="31"/>
  <c r="E33" i="31"/>
  <c r="K32" i="31"/>
  <c r="N32" i="31" s="1"/>
  <c r="J32" i="31"/>
  <c r="G32" i="31"/>
  <c r="E32" i="31"/>
  <c r="N31" i="31"/>
  <c r="K31" i="31"/>
  <c r="L31" i="31" s="1"/>
  <c r="J31" i="31"/>
  <c r="G31" i="31"/>
  <c r="E31" i="31"/>
  <c r="L30" i="31"/>
  <c r="K30" i="31"/>
  <c r="N30" i="31" s="1"/>
  <c r="J30" i="31"/>
  <c r="G30" i="31"/>
  <c r="E30" i="31"/>
  <c r="N29" i="31"/>
  <c r="K29" i="31"/>
  <c r="J29" i="31"/>
  <c r="G29" i="31"/>
  <c r="E29" i="31"/>
  <c r="K28" i="31"/>
  <c r="N28" i="31" s="1"/>
  <c r="J28" i="31"/>
  <c r="G28" i="31"/>
  <c r="E28" i="31"/>
  <c r="N27" i="31"/>
  <c r="K27" i="31"/>
  <c r="L27" i="31" s="1"/>
  <c r="J27" i="31"/>
  <c r="G27" i="31"/>
  <c r="E27" i="31"/>
  <c r="L26" i="31"/>
  <c r="K26" i="31"/>
  <c r="N26" i="31" s="1"/>
  <c r="J26" i="31"/>
  <c r="G26" i="31"/>
  <c r="E26" i="31"/>
  <c r="N25" i="31"/>
  <c r="K25" i="31"/>
  <c r="J25" i="31"/>
  <c r="G25" i="31"/>
  <c r="E25" i="31"/>
  <c r="K24" i="31"/>
  <c r="N24" i="31" s="1"/>
  <c r="J24" i="31"/>
  <c r="G24" i="31"/>
  <c r="E24" i="31"/>
  <c r="N23" i="31"/>
  <c r="K23" i="31"/>
  <c r="L23" i="31" s="1"/>
  <c r="J23" i="31"/>
  <c r="G23" i="31"/>
  <c r="E23" i="31"/>
  <c r="L22" i="31"/>
  <c r="K22" i="31"/>
  <c r="N22" i="31" s="1"/>
  <c r="J22" i="31"/>
  <c r="G22" i="31"/>
  <c r="E22" i="31"/>
  <c r="N21" i="31"/>
  <c r="K21" i="31"/>
  <c r="J21" i="31"/>
  <c r="G21" i="31"/>
  <c r="E21" i="31"/>
  <c r="K20" i="31"/>
  <c r="N20" i="31" s="1"/>
  <c r="J20" i="31"/>
  <c r="G20" i="31"/>
  <c r="E20" i="31"/>
  <c r="N19" i="31"/>
  <c r="K19" i="31"/>
  <c r="L19" i="31" s="1"/>
  <c r="J19" i="31"/>
  <c r="G19" i="31"/>
  <c r="E19" i="31"/>
  <c r="L18" i="31"/>
  <c r="K18" i="31"/>
  <c r="N18" i="31" s="1"/>
  <c r="J18" i="31"/>
  <c r="G18" i="31"/>
  <c r="E18" i="31"/>
  <c r="N17" i="31"/>
  <c r="K17" i="31"/>
  <c r="J17" i="31"/>
  <c r="G17" i="31"/>
  <c r="E17" i="31"/>
  <c r="K16" i="31"/>
  <c r="N16" i="31" s="1"/>
  <c r="J16" i="31"/>
  <c r="G16" i="31"/>
  <c r="E16" i="31"/>
  <c r="N15" i="31"/>
  <c r="K15" i="31"/>
  <c r="L15" i="31" s="1"/>
  <c r="J15" i="31"/>
  <c r="G15" i="31"/>
  <c r="E15" i="31"/>
  <c r="L14" i="31"/>
  <c r="K14" i="31"/>
  <c r="N14" i="31" s="1"/>
  <c r="J14" i="31"/>
  <c r="G14" i="31"/>
  <c r="E14" i="31"/>
  <c r="N13" i="31"/>
  <c r="K13" i="31"/>
  <c r="J13" i="31"/>
  <c r="J40" i="31" s="1"/>
  <c r="G13" i="31"/>
  <c r="E13" i="31"/>
  <c r="K12" i="31"/>
  <c r="J12" i="31"/>
  <c r="G12" i="31"/>
  <c r="E12" i="31"/>
  <c r="M205" i="30"/>
  <c r="I205" i="30"/>
  <c r="H205" i="30"/>
  <c r="F205" i="30"/>
  <c r="D205" i="30"/>
  <c r="C205" i="30"/>
  <c r="K204" i="30"/>
  <c r="J204" i="30"/>
  <c r="G204" i="30"/>
  <c r="E204" i="30"/>
  <c r="N203" i="30"/>
  <c r="L203" i="30"/>
  <c r="K203" i="30"/>
  <c r="J203" i="30"/>
  <c r="G203" i="30"/>
  <c r="E203" i="30"/>
  <c r="K202" i="30"/>
  <c r="J202" i="30"/>
  <c r="G202" i="30"/>
  <c r="E202" i="30"/>
  <c r="N201" i="30"/>
  <c r="L201" i="30"/>
  <c r="K201" i="30"/>
  <c r="J201" i="30"/>
  <c r="G201" i="30"/>
  <c r="E201" i="30"/>
  <c r="K200" i="30"/>
  <c r="J200" i="30"/>
  <c r="G200" i="30"/>
  <c r="E200" i="30"/>
  <c r="N199" i="30"/>
  <c r="L199" i="30"/>
  <c r="K199" i="30"/>
  <c r="J199" i="30"/>
  <c r="G199" i="30"/>
  <c r="E199" i="30"/>
  <c r="K198" i="30"/>
  <c r="J198" i="30"/>
  <c r="G198" i="30"/>
  <c r="E198" i="30"/>
  <c r="N197" i="30"/>
  <c r="L197" i="30"/>
  <c r="K197" i="30"/>
  <c r="J197" i="30"/>
  <c r="G197" i="30"/>
  <c r="E197" i="30"/>
  <c r="K196" i="30"/>
  <c r="J196" i="30"/>
  <c r="G196" i="30"/>
  <c r="E196" i="30"/>
  <c r="N195" i="30"/>
  <c r="L195" i="30"/>
  <c r="K195" i="30"/>
  <c r="J195" i="30"/>
  <c r="G195" i="30"/>
  <c r="E195" i="30"/>
  <c r="K194" i="30"/>
  <c r="J194" i="30"/>
  <c r="J205" i="30" s="1"/>
  <c r="G194" i="30"/>
  <c r="E194" i="30"/>
  <c r="M191" i="30"/>
  <c r="I191" i="30"/>
  <c r="H191" i="30"/>
  <c r="F191" i="30"/>
  <c r="D191" i="30"/>
  <c r="C191" i="30"/>
  <c r="K190" i="30"/>
  <c r="J190" i="30"/>
  <c r="G190" i="30"/>
  <c r="E190" i="30"/>
  <c r="N189" i="30"/>
  <c r="L189" i="30"/>
  <c r="K189" i="30"/>
  <c r="J189" i="30"/>
  <c r="G189" i="30"/>
  <c r="E189" i="30"/>
  <c r="K188" i="30"/>
  <c r="J188" i="30"/>
  <c r="G188" i="30"/>
  <c r="E188" i="30"/>
  <c r="N187" i="30"/>
  <c r="L187" i="30"/>
  <c r="K187" i="30"/>
  <c r="J187" i="30"/>
  <c r="G187" i="30"/>
  <c r="E187" i="30"/>
  <c r="K186" i="30"/>
  <c r="J186" i="30"/>
  <c r="G186" i="30"/>
  <c r="E186" i="30"/>
  <c r="N185" i="30"/>
  <c r="L185" i="30"/>
  <c r="K185" i="30"/>
  <c r="K191" i="30" s="1"/>
  <c r="J185" i="30"/>
  <c r="J191" i="30" s="1"/>
  <c r="G185" i="30"/>
  <c r="E185" i="30"/>
  <c r="M182" i="30"/>
  <c r="I182" i="30"/>
  <c r="H182" i="30"/>
  <c r="D182" i="30"/>
  <c r="C182" i="30"/>
  <c r="N181" i="30"/>
  <c r="L181" i="30"/>
  <c r="K181" i="30"/>
  <c r="J181" i="30"/>
  <c r="G181" i="30"/>
  <c r="E181" i="30"/>
  <c r="K180" i="30"/>
  <c r="J180" i="30"/>
  <c r="G180" i="30"/>
  <c r="E180" i="30"/>
  <c r="N179" i="30"/>
  <c r="L179" i="30"/>
  <c r="K179" i="30"/>
  <c r="J179" i="30"/>
  <c r="F179" i="30"/>
  <c r="F182" i="30" s="1"/>
  <c r="F209" i="30" s="1"/>
  <c r="E179" i="30"/>
  <c r="L178" i="30"/>
  <c r="K178" i="30"/>
  <c r="N178" i="30" s="1"/>
  <c r="J178" i="30"/>
  <c r="G178" i="30"/>
  <c r="E178" i="30"/>
  <c r="N177" i="30"/>
  <c r="K177" i="30"/>
  <c r="J177" i="30"/>
  <c r="G177" i="30"/>
  <c r="E177" i="30"/>
  <c r="K176" i="30"/>
  <c r="N176" i="30" s="1"/>
  <c r="J176" i="30"/>
  <c r="G176" i="30"/>
  <c r="E176" i="30"/>
  <c r="N175" i="30"/>
  <c r="K175" i="30"/>
  <c r="J175" i="30"/>
  <c r="L175" i="30" s="1"/>
  <c r="G175" i="30"/>
  <c r="E175" i="30"/>
  <c r="L174" i="30"/>
  <c r="K174" i="30"/>
  <c r="N174" i="30" s="1"/>
  <c r="J174" i="30"/>
  <c r="G174" i="30"/>
  <c r="E174" i="30"/>
  <c r="N173" i="30"/>
  <c r="K173" i="30"/>
  <c r="J173" i="30"/>
  <c r="L173" i="30" s="1"/>
  <c r="G173" i="30"/>
  <c r="E173" i="30"/>
  <c r="K172" i="30"/>
  <c r="N172" i="30" s="1"/>
  <c r="J172" i="30"/>
  <c r="G172" i="30"/>
  <c r="E172" i="30"/>
  <c r="N171" i="30"/>
  <c r="K171" i="30"/>
  <c r="J171" i="30"/>
  <c r="L171" i="30" s="1"/>
  <c r="G171" i="30"/>
  <c r="E171" i="30"/>
  <c r="L170" i="30"/>
  <c r="K170" i="30"/>
  <c r="N170" i="30" s="1"/>
  <c r="J170" i="30"/>
  <c r="G170" i="30"/>
  <c r="E170" i="30"/>
  <c r="N169" i="30"/>
  <c r="K169" i="30"/>
  <c r="J169" i="30"/>
  <c r="L169" i="30" s="1"/>
  <c r="G169" i="30"/>
  <c r="E169" i="30"/>
  <c r="K168" i="30"/>
  <c r="N168" i="30" s="1"/>
  <c r="J168" i="30"/>
  <c r="G168" i="30"/>
  <c r="E168" i="30"/>
  <c r="N167" i="30"/>
  <c r="K167" i="30"/>
  <c r="J167" i="30"/>
  <c r="L167" i="30" s="1"/>
  <c r="G167" i="30"/>
  <c r="E167" i="30"/>
  <c r="K166" i="30"/>
  <c r="N166" i="30" s="1"/>
  <c r="J166" i="30"/>
  <c r="G166" i="30"/>
  <c r="E166" i="30"/>
  <c r="M163" i="30"/>
  <c r="J163" i="30"/>
  <c r="I163" i="30"/>
  <c r="H163" i="30"/>
  <c r="F163" i="30"/>
  <c r="D163" i="30"/>
  <c r="C163" i="30"/>
  <c r="K162" i="30"/>
  <c r="N162" i="30" s="1"/>
  <c r="J162" i="30"/>
  <c r="G162" i="30"/>
  <c r="E162" i="30"/>
  <c r="N161" i="30"/>
  <c r="K161" i="30"/>
  <c r="J161" i="30"/>
  <c r="L161" i="30" s="1"/>
  <c r="G161" i="30"/>
  <c r="E161" i="30"/>
  <c r="L160" i="30"/>
  <c r="K160" i="30"/>
  <c r="N160" i="30" s="1"/>
  <c r="J160" i="30"/>
  <c r="G160" i="30"/>
  <c r="E160" i="30"/>
  <c r="N159" i="30"/>
  <c r="K159" i="30"/>
  <c r="J159" i="30"/>
  <c r="L159" i="30" s="1"/>
  <c r="G159" i="30"/>
  <c r="E159" i="30"/>
  <c r="K158" i="30"/>
  <c r="N158" i="30" s="1"/>
  <c r="J158" i="30"/>
  <c r="G158" i="30"/>
  <c r="E158" i="30"/>
  <c r="N157" i="30"/>
  <c r="K157" i="30"/>
  <c r="J157" i="30"/>
  <c r="L157" i="30" s="1"/>
  <c r="G157" i="30"/>
  <c r="E157" i="30"/>
  <c r="L156" i="30"/>
  <c r="K156" i="30"/>
  <c r="N156" i="30" s="1"/>
  <c r="J156" i="30"/>
  <c r="G156" i="30"/>
  <c r="E156" i="30"/>
  <c r="N155" i="30"/>
  <c r="K155" i="30"/>
  <c r="J155" i="30"/>
  <c r="L155" i="30" s="1"/>
  <c r="G155" i="30"/>
  <c r="E155" i="30"/>
  <c r="K154" i="30"/>
  <c r="N154" i="30" s="1"/>
  <c r="J154" i="30"/>
  <c r="G154" i="30"/>
  <c r="E154" i="30"/>
  <c r="N153" i="30"/>
  <c r="K153" i="30"/>
  <c r="J153" i="30"/>
  <c r="L153" i="30" s="1"/>
  <c r="G153" i="30"/>
  <c r="E153" i="30"/>
  <c r="L152" i="30"/>
  <c r="K152" i="30"/>
  <c r="N152" i="30" s="1"/>
  <c r="J152" i="30"/>
  <c r="G152" i="30"/>
  <c r="E152" i="30"/>
  <c r="N151" i="30"/>
  <c r="K151" i="30"/>
  <c r="J151" i="30"/>
  <c r="L151" i="30" s="1"/>
  <c r="G151" i="30"/>
  <c r="E151" i="30"/>
  <c r="K150" i="30"/>
  <c r="N150" i="30" s="1"/>
  <c r="J150" i="30"/>
  <c r="G150" i="30"/>
  <c r="E150" i="30"/>
  <c r="N149" i="30"/>
  <c r="K149" i="30"/>
  <c r="J149" i="30"/>
  <c r="L149" i="30" s="1"/>
  <c r="G149" i="30"/>
  <c r="E149" i="30"/>
  <c r="L148" i="30"/>
  <c r="K148" i="30"/>
  <c r="N148" i="30" s="1"/>
  <c r="J148" i="30"/>
  <c r="G148" i="30"/>
  <c r="E148" i="30"/>
  <c r="N147" i="30"/>
  <c r="K147" i="30"/>
  <c r="J147" i="30"/>
  <c r="L147" i="30" s="1"/>
  <c r="G147" i="30"/>
  <c r="E147" i="30"/>
  <c r="K146" i="30"/>
  <c r="N146" i="30" s="1"/>
  <c r="J146" i="30"/>
  <c r="G146" i="30"/>
  <c r="E146" i="30"/>
  <c r="N145" i="30"/>
  <c r="K145" i="30"/>
  <c r="J145" i="30"/>
  <c r="L145" i="30" s="1"/>
  <c r="G145" i="30"/>
  <c r="E145" i="30"/>
  <c r="L144" i="30"/>
  <c r="K144" i="30"/>
  <c r="N144" i="30" s="1"/>
  <c r="J144" i="30"/>
  <c r="G144" i="30"/>
  <c r="E144" i="30"/>
  <c r="N143" i="30"/>
  <c r="K143" i="30"/>
  <c r="J143" i="30"/>
  <c r="L143" i="30" s="1"/>
  <c r="G143" i="30"/>
  <c r="E143" i="30"/>
  <c r="K142" i="30"/>
  <c r="N142" i="30" s="1"/>
  <c r="J142" i="30"/>
  <c r="G142" i="30"/>
  <c r="E142" i="30"/>
  <c r="N141" i="30"/>
  <c r="K141" i="30"/>
  <c r="J141" i="30"/>
  <c r="L141" i="30" s="1"/>
  <c r="G141" i="30"/>
  <c r="E141" i="30"/>
  <c r="L140" i="30"/>
  <c r="K140" i="30"/>
  <c r="N140" i="30" s="1"/>
  <c r="J140" i="30"/>
  <c r="G140" i="30"/>
  <c r="E140" i="30"/>
  <c r="N139" i="30"/>
  <c r="K139" i="30"/>
  <c r="J139" i="30"/>
  <c r="L139" i="30" s="1"/>
  <c r="G139" i="30"/>
  <c r="E139" i="30"/>
  <c r="K138" i="30"/>
  <c r="N138" i="30" s="1"/>
  <c r="J138" i="30"/>
  <c r="G138" i="30"/>
  <c r="E138" i="30"/>
  <c r="N137" i="30"/>
  <c r="K137" i="30"/>
  <c r="J137" i="30"/>
  <c r="L137" i="30" s="1"/>
  <c r="G137" i="30"/>
  <c r="E137" i="30"/>
  <c r="L136" i="30"/>
  <c r="K136" i="30"/>
  <c r="N136" i="30" s="1"/>
  <c r="J136" i="30"/>
  <c r="G136" i="30"/>
  <c r="E136" i="30"/>
  <c r="N135" i="30"/>
  <c r="K135" i="30"/>
  <c r="J135" i="30"/>
  <c r="L135" i="30" s="1"/>
  <c r="G135" i="30"/>
  <c r="E135" i="30"/>
  <c r="K134" i="30"/>
  <c r="N134" i="30" s="1"/>
  <c r="J134" i="30"/>
  <c r="G134" i="30"/>
  <c r="E134" i="30"/>
  <c r="N133" i="30"/>
  <c r="K133" i="30"/>
  <c r="J133" i="30"/>
  <c r="L133" i="30" s="1"/>
  <c r="G133" i="30"/>
  <c r="E133" i="30"/>
  <c r="L132" i="30"/>
  <c r="K132" i="30"/>
  <c r="J132" i="30"/>
  <c r="G132" i="30"/>
  <c r="E132" i="30"/>
  <c r="M128" i="30"/>
  <c r="I128" i="30"/>
  <c r="H128" i="30"/>
  <c r="F128" i="30"/>
  <c r="D128" i="30"/>
  <c r="C128" i="30"/>
  <c r="L127" i="30"/>
  <c r="K127" i="30"/>
  <c r="N127" i="30" s="1"/>
  <c r="J127" i="30"/>
  <c r="G127" i="30"/>
  <c r="E127" i="30"/>
  <c r="N126" i="30"/>
  <c r="K126" i="30"/>
  <c r="J126" i="30"/>
  <c r="L126" i="30" s="1"/>
  <c r="G126" i="30"/>
  <c r="E126" i="30"/>
  <c r="K125" i="30"/>
  <c r="N125" i="30" s="1"/>
  <c r="J125" i="30"/>
  <c r="G125" i="30"/>
  <c r="E125" i="30"/>
  <c r="N124" i="30"/>
  <c r="K124" i="30"/>
  <c r="J124" i="30"/>
  <c r="L124" i="30" s="1"/>
  <c r="G124" i="30"/>
  <c r="E124" i="30"/>
  <c r="L123" i="30"/>
  <c r="K123" i="30"/>
  <c r="N123" i="30" s="1"/>
  <c r="J123" i="30"/>
  <c r="G123" i="30"/>
  <c r="E123" i="30"/>
  <c r="N122" i="30"/>
  <c r="K122" i="30"/>
  <c r="J122" i="30"/>
  <c r="L122" i="30" s="1"/>
  <c r="G122" i="30"/>
  <c r="E122" i="30"/>
  <c r="K121" i="30"/>
  <c r="N121" i="30" s="1"/>
  <c r="J121" i="30"/>
  <c r="G121" i="30"/>
  <c r="E121" i="30"/>
  <c r="N120" i="30"/>
  <c r="K120" i="30"/>
  <c r="J120" i="30"/>
  <c r="L120" i="30" s="1"/>
  <c r="G120" i="30"/>
  <c r="E120" i="30"/>
  <c r="L119" i="30"/>
  <c r="K119" i="30"/>
  <c r="N119" i="30" s="1"/>
  <c r="J119" i="30"/>
  <c r="G119" i="30"/>
  <c r="E119" i="30"/>
  <c r="N118" i="30"/>
  <c r="K118" i="30"/>
  <c r="J118" i="30"/>
  <c r="L118" i="30" s="1"/>
  <c r="G118" i="30"/>
  <c r="E118" i="30"/>
  <c r="K117" i="30"/>
  <c r="N117" i="30" s="1"/>
  <c r="J117" i="30"/>
  <c r="G117" i="30"/>
  <c r="E117" i="30"/>
  <c r="N116" i="30"/>
  <c r="K116" i="30"/>
  <c r="J116" i="30"/>
  <c r="L116" i="30" s="1"/>
  <c r="G116" i="30"/>
  <c r="E116" i="30"/>
  <c r="L115" i="30"/>
  <c r="K115" i="30"/>
  <c r="N115" i="30" s="1"/>
  <c r="J115" i="30"/>
  <c r="G115" i="30"/>
  <c r="E115" i="30"/>
  <c r="N114" i="30"/>
  <c r="K114" i="30"/>
  <c r="J114" i="30"/>
  <c r="L114" i="30" s="1"/>
  <c r="G114" i="30"/>
  <c r="E114" i="30"/>
  <c r="K113" i="30"/>
  <c r="N113" i="30" s="1"/>
  <c r="J113" i="30"/>
  <c r="G113" i="30"/>
  <c r="E113" i="30"/>
  <c r="N112" i="30"/>
  <c r="N128" i="30" s="1"/>
  <c r="K112" i="30"/>
  <c r="J112" i="30"/>
  <c r="L112" i="30" s="1"/>
  <c r="G112" i="30"/>
  <c r="G128" i="30" s="1"/>
  <c r="E112" i="30"/>
  <c r="M109" i="30"/>
  <c r="I109" i="30"/>
  <c r="H109" i="30"/>
  <c r="F109" i="30"/>
  <c r="D109" i="30"/>
  <c r="C109" i="30"/>
  <c r="N108" i="30"/>
  <c r="K108" i="30"/>
  <c r="J108" i="30"/>
  <c r="L108" i="30" s="1"/>
  <c r="G108" i="30"/>
  <c r="E108" i="30"/>
  <c r="K107" i="30"/>
  <c r="N107" i="30" s="1"/>
  <c r="J107" i="30"/>
  <c r="G107" i="30"/>
  <c r="E107" i="30"/>
  <c r="N106" i="30"/>
  <c r="K106" i="30"/>
  <c r="J106" i="30"/>
  <c r="L106" i="30" s="1"/>
  <c r="G106" i="30"/>
  <c r="E106" i="30"/>
  <c r="L105" i="30"/>
  <c r="K105" i="30"/>
  <c r="N105" i="30" s="1"/>
  <c r="J105" i="30"/>
  <c r="G105" i="30"/>
  <c r="E105" i="30"/>
  <c r="N104" i="30"/>
  <c r="K104" i="30"/>
  <c r="J104" i="30"/>
  <c r="L104" i="30" s="1"/>
  <c r="G104" i="30"/>
  <c r="E104" i="30"/>
  <c r="K103" i="30"/>
  <c r="N103" i="30" s="1"/>
  <c r="J103" i="30"/>
  <c r="G103" i="30"/>
  <c r="E103" i="30"/>
  <c r="N102" i="30"/>
  <c r="K102" i="30"/>
  <c r="J102" i="30"/>
  <c r="L102" i="30" s="1"/>
  <c r="G102" i="30"/>
  <c r="E102" i="30"/>
  <c r="L101" i="30"/>
  <c r="K101" i="30"/>
  <c r="N101" i="30" s="1"/>
  <c r="J101" i="30"/>
  <c r="G101" i="30"/>
  <c r="E101" i="30"/>
  <c r="N100" i="30"/>
  <c r="K100" i="30"/>
  <c r="J100" i="30"/>
  <c r="L100" i="30" s="1"/>
  <c r="G100" i="30"/>
  <c r="E100" i="30"/>
  <c r="K99" i="30"/>
  <c r="N99" i="30" s="1"/>
  <c r="J99" i="30"/>
  <c r="G99" i="30"/>
  <c r="E99" i="30"/>
  <c r="N98" i="30"/>
  <c r="K98" i="30"/>
  <c r="J98" i="30"/>
  <c r="L98" i="30" s="1"/>
  <c r="G98" i="30"/>
  <c r="E98" i="30"/>
  <c r="L97" i="30"/>
  <c r="K97" i="30"/>
  <c r="N97" i="30" s="1"/>
  <c r="J97" i="30"/>
  <c r="G97" i="30"/>
  <c r="E97" i="30"/>
  <c r="N96" i="30"/>
  <c r="K96" i="30"/>
  <c r="J96" i="30"/>
  <c r="L96" i="30" s="1"/>
  <c r="G96" i="30"/>
  <c r="E96" i="30"/>
  <c r="K95" i="30"/>
  <c r="N95" i="30" s="1"/>
  <c r="J95" i="30"/>
  <c r="G95" i="30"/>
  <c r="E95" i="30"/>
  <c r="N94" i="30"/>
  <c r="K94" i="30"/>
  <c r="J94" i="30"/>
  <c r="L94" i="30" s="1"/>
  <c r="G94" i="30"/>
  <c r="E94" i="30"/>
  <c r="L93" i="30"/>
  <c r="K93" i="30"/>
  <c r="N93" i="30" s="1"/>
  <c r="J93" i="30"/>
  <c r="G93" i="30"/>
  <c r="E93" i="30"/>
  <c r="N92" i="30"/>
  <c r="K92" i="30"/>
  <c r="J92" i="30"/>
  <c r="L92" i="30" s="1"/>
  <c r="G92" i="30"/>
  <c r="E92" i="30"/>
  <c r="K91" i="30"/>
  <c r="N91" i="30" s="1"/>
  <c r="J91" i="30"/>
  <c r="G91" i="30"/>
  <c r="E91" i="30"/>
  <c r="N90" i="30"/>
  <c r="K90" i="30"/>
  <c r="J90" i="30"/>
  <c r="L90" i="30" s="1"/>
  <c r="G90" i="30"/>
  <c r="E90" i="30"/>
  <c r="L89" i="30"/>
  <c r="K89" i="30"/>
  <c r="N89" i="30" s="1"/>
  <c r="J89" i="30"/>
  <c r="G89" i="30"/>
  <c r="E89" i="30"/>
  <c r="N88" i="30"/>
  <c r="K88" i="30"/>
  <c r="J88" i="30"/>
  <c r="L88" i="30" s="1"/>
  <c r="G88" i="30"/>
  <c r="E88" i="30"/>
  <c r="K87" i="30"/>
  <c r="N87" i="30" s="1"/>
  <c r="J87" i="30"/>
  <c r="G87" i="30"/>
  <c r="E87" i="30"/>
  <c r="N86" i="30"/>
  <c r="K86" i="30"/>
  <c r="J86" i="30"/>
  <c r="L86" i="30" s="1"/>
  <c r="G86" i="30"/>
  <c r="E86" i="30"/>
  <c r="L85" i="30"/>
  <c r="K85" i="30"/>
  <c r="N85" i="30" s="1"/>
  <c r="J85" i="30"/>
  <c r="G85" i="30"/>
  <c r="E85" i="30"/>
  <c r="N84" i="30"/>
  <c r="K84" i="30"/>
  <c r="J84" i="30"/>
  <c r="L84" i="30" s="1"/>
  <c r="G84" i="30"/>
  <c r="E84" i="30"/>
  <c r="K83" i="30"/>
  <c r="N83" i="30" s="1"/>
  <c r="J83" i="30"/>
  <c r="G83" i="30"/>
  <c r="E83" i="30"/>
  <c r="N82" i="30"/>
  <c r="K82" i="30"/>
  <c r="J82" i="30"/>
  <c r="L82" i="30" s="1"/>
  <c r="G82" i="30"/>
  <c r="E82" i="30"/>
  <c r="L81" i="30"/>
  <c r="K81" i="30"/>
  <c r="N81" i="30" s="1"/>
  <c r="J81" i="30"/>
  <c r="G81" i="30"/>
  <c r="E81" i="30"/>
  <c r="N80" i="30"/>
  <c r="K80" i="30"/>
  <c r="J80" i="30"/>
  <c r="L80" i="30" s="1"/>
  <c r="G80" i="30"/>
  <c r="E80" i="30"/>
  <c r="K79" i="30"/>
  <c r="N79" i="30" s="1"/>
  <c r="J79" i="30"/>
  <c r="G79" i="30"/>
  <c r="E79" i="30"/>
  <c r="N78" i="30"/>
  <c r="K78" i="30"/>
  <c r="J78" i="30"/>
  <c r="L78" i="30" s="1"/>
  <c r="G78" i="30"/>
  <c r="E78" i="30"/>
  <c r="L77" i="30"/>
  <c r="K77" i="30"/>
  <c r="N77" i="30" s="1"/>
  <c r="J77" i="30"/>
  <c r="G77" i="30"/>
  <c r="E77" i="30"/>
  <c r="N76" i="30"/>
  <c r="K76" i="30"/>
  <c r="J76" i="30"/>
  <c r="L76" i="30" s="1"/>
  <c r="G76" i="30"/>
  <c r="E76" i="30"/>
  <c r="K75" i="30"/>
  <c r="N75" i="30" s="1"/>
  <c r="J75" i="30"/>
  <c r="G75" i="30"/>
  <c r="E75" i="30"/>
  <c r="N74" i="30"/>
  <c r="K74" i="30"/>
  <c r="J74" i="30"/>
  <c r="L74" i="30" s="1"/>
  <c r="G74" i="30"/>
  <c r="E74" i="30"/>
  <c r="L73" i="30"/>
  <c r="K73" i="30"/>
  <c r="N73" i="30" s="1"/>
  <c r="J73" i="30"/>
  <c r="G73" i="30"/>
  <c r="E73" i="30"/>
  <c r="N72" i="30"/>
  <c r="K72" i="30"/>
  <c r="J72" i="30"/>
  <c r="L72" i="30" s="1"/>
  <c r="G72" i="30"/>
  <c r="E72" i="30"/>
  <c r="K71" i="30"/>
  <c r="N71" i="30" s="1"/>
  <c r="J71" i="30"/>
  <c r="G71" i="30"/>
  <c r="E71" i="30"/>
  <c r="N70" i="30"/>
  <c r="K70" i="30"/>
  <c r="J70" i="30"/>
  <c r="L70" i="30" s="1"/>
  <c r="G70" i="30"/>
  <c r="E70" i="30"/>
  <c r="L69" i="30"/>
  <c r="K69" i="30"/>
  <c r="N69" i="30" s="1"/>
  <c r="J69" i="30"/>
  <c r="G69" i="30"/>
  <c r="E69" i="30"/>
  <c r="N68" i="30"/>
  <c r="K68" i="30"/>
  <c r="J68" i="30"/>
  <c r="L68" i="30" s="1"/>
  <c r="G68" i="30"/>
  <c r="E68" i="30"/>
  <c r="K67" i="30"/>
  <c r="N67" i="30" s="1"/>
  <c r="J67" i="30"/>
  <c r="G67" i="30"/>
  <c r="E67" i="30"/>
  <c r="N66" i="30"/>
  <c r="K66" i="30"/>
  <c r="J66" i="30"/>
  <c r="L66" i="30" s="1"/>
  <c r="G66" i="30"/>
  <c r="E66" i="30"/>
  <c r="L65" i="30"/>
  <c r="K65" i="30"/>
  <c r="N65" i="30" s="1"/>
  <c r="J65" i="30"/>
  <c r="G65" i="30"/>
  <c r="E65" i="30"/>
  <c r="N64" i="30"/>
  <c r="K64" i="30"/>
  <c r="J64" i="30"/>
  <c r="L64" i="30" s="1"/>
  <c r="G64" i="30"/>
  <c r="E64" i="30"/>
  <c r="K63" i="30"/>
  <c r="N63" i="30" s="1"/>
  <c r="J63" i="30"/>
  <c r="G63" i="30"/>
  <c r="E63" i="30"/>
  <c r="N62" i="30"/>
  <c r="K62" i="30"/>
  <c r="J62" i="30"/>
  <c r="L62" i="30" s="1"/>
  <c r="G62" i="30"/>
  <c r="E62" i="30"/>
  <c r="L61" i="30"/>
  <c r="K61" i="30"/>
  <c r="N61" i="30" s="1"/>
  <c r="J61" i="30"/>
  <c r="G61" i="30"/>
  <c r="E61" i="30"/>
  <c r="N60" i="30"/>
  <c r="K60" i="30"/>
  <c r="J60" i="30"/>
  <c r="L60" i="30" s="1"/>
  <c r="G60" i="30"/>
  <c r="E60" i="30"/>
  <c r="K59" i="30"/>
  <c r="N59" i="30" s="1"/>
  <c r="J59" i="30"/>
  <c r="G59" i="30"/>
  <c r="E59" i="30"/>
  <c r="N58" i="30"/>
  <c r="K58" i="30"/>
  <c r="J58" i="30"/>
  <c r="L58" i="30" s="1"/>
  <c r="G58" i="30"/>
  <c r="E58" i="30"/>
  <c r="L57" i="30"/>
  <c r="K57" i="30"/>
  <c r="N57" i="30" s="1"/>
  <c r="J57" i="30"/>
  <c r="G57" i="30"/>
  <c r="E57" i="30"/>
  <c r="N56" i="30"/>
  <c r="K56" i="30"/>
  <c r="J56" i="30"/>
  <c r="L56" i="30" s="1"/>
  <c r="G56" i="30"/>
  <c r="E56" i="30"/>
  <c r="K55" i="30"/>
  <c r="N55" i="30" s="1"/>
  <c r="J55" i="30"/>
  <c r="G55" i="30"/>
  <c r="E55" i="30"/>
  <c r="N54" i="30"/>
  <c r="K54" i="30"/>
  <c r="J54" i="30"/>
  <c r="L54" i="30" s="1"/>
  <c r="G54" i="30"/>
  <c r="E54" i="30"/>
  <c r="L53" i="30"/>
  <c r="K53" i="30"/>
  <c r="N53" i="30" s="1"/>
  <c r="J53" i="30"/>
  <c r="G53" i="30"/>
  <c r="E53" i="30"/>
  <c r="N52" i="30"/>
  <c r="K52" i="30"/>
  <c r="J52" i="30"/>
  <c r="L52" i="30" s="1"/>
  <c r="G52" i="30"/>
  <c r="E52" i="30"/>
  <c r="K51" i="30"/>
  <c r="N51" i="30" s="1"/>
  <c r="J51" i="30"/>
  <c r="G51" i="30"/>
  <c r="E51" i="30"/>
  <c r="N50" i="30"/>
  <c r="K50" i="30"/>
  <c r="J50" i="30"/>
  <c r="L50" i="30" s="1"/>
  <c r="G50" i="30"/>
  <c r="E50" i="30"/>
  <c r="L49" i="30"/>
  <c r="K49" i="30"/>
  <c r="N49" i="30" s="1"/>
  <c r="J49" i="30"/>
  <c r="G49" i="30"/>
  <c r="E49" i="30"/>
  <c r="N48" i="30"/>
  <c r="K48" i="30"/>
  <c r="J48" i="30"/>
  <c r="L48" i="30" s="1"/>
  <c r="G48" i="30"/>
  <c r="E48" i="30"/>
  <c r="K47" i="30"/>
  <c r="N47" i="30" s="1"/>
  <c r="J47" i="30"/>
  <c r="G47" i="30"/>
  <c r="E47" i="30"/>
  <c r="N46" i="30"/>
  <c r="K46" i="30"/>
  <c r="J46" i="30"/>
  <c r="L46" i="30" s="1"/>
  <c r="G46" i="30"/>
  <c r="E46" i="30"/>
  <c r="L45" i="30"/>
  <c r="K45" i="30"/>
  <c r="N45" i="30" s="1"/>
  <c r="J45" i="30"/>
  <c r="G45" i="30"/>
  <c r="E45" i="30"/>
  <c r="N44" i="30"/>
  <c r="K44" i="30"/>
  <c r="J44" i="30"/>
  <c r="J109" i="30" s="1"/>
  <c r="G44" i="30"/>
  <c r="G109" i="30" s="1"/>
  <c r="E44" i="30"/>
  <c r="M40" i="30"/>
  <c r="M209" i="30" s="1"/>
  <c r="K40" i="30"/>
  <c r="I40" i="30"/>
  <c r="H40" i="30"/>
  <c r="G40" i="30"/>
  <c r="N40" i="30" s="1"/>
  <c r="F40" i="30"/>
  <c r="D40" i="30"/>
  <c r="C40" i="30"/>
  <c r="N39" i="30"/>
  <c r="K39" i="30"/>
  <c r="J39" i="30"/>
  <c r="L39" i="30" s="1"/>
  <c r="G39" i="30"/>
  <c r="E39" i="30"/>
  <c r="K38" i="30"/>
  <c r="N38" i="30" s="1"/>
  <c r="J38" i="30"/>
  <c r="G38" i="30"/>
  <c r="E38" i="30"/>
  <c r="N37" i="30"/>
  <c r="L37" i="30"/>
  <c r="K37" i="30"/>
  <c r="J37" i="30"/>
  <c r="G37" i="30"/>
  <c r="E37" i="30"/>
  <c r="K36" i="30"/>
  <c r="N36" i="30" s="1"/>
  <c r="J36" i="30"/>
  <c r="G36" i="30"/>
  <c r="E36" i="30"/>
  <c r="N35" i="30"/>
  <c r="L35" i="30"/>
  <c r="K35" i="30"/>
  <c r="J35" i="30"/>
  <c r="G35" i="30"/>
  <c r="E35" i="30"/>
  <c r="K34" i="30"/>
  <c r="N34" i="30" s="1"/>
  <c r="J34" i="30"/>
  <c r="G34" i="30"/>
  <c r="E34" i="30"/>
  <c r="N33" i="30"/>
  <c r="L33" i="30"/>
  <c r="K33" i="30"/>
  <c r="J33" i="30"/>
  <c r="G33" i="30"/>
  <c r="E33" i="30"/>
  <c r="K32" i="30"/>
  <c r="N32" i="30" s="1"/>
  <c r="J32" i="30"/>
  <c r="G32" i="30"/>
  <c r="E32" i="30"/>
  <c r="N31" i="30"/>
  <c r="L31" i="30"/>
  <c r="K31" i="30"/>
  <c r="J31" i="30"/>
  <c r="G31" i="30"/>
  <c r="E31" i="30"/>
  <c r="K30" i="30"/>
  <c r="N30" i="30" s="1"/>
  <c r="J30" i="30"/>
  <c r="G30" i="30"/>
  <c r="E30" i="30"/>
  <c r="N29" i="30"/>
  <c r="L29" i="30"/>
  <c r="K29" i="30"/>
  <c r="J29" i="30"/>
  <c r="G29" i="30"/>
  <c r="E29" i="30"/>
  <c r="K28" i="30"/>
  <c r="N28" i="30" s="1"/>
  <c r="J28" i="30"/>
  <c r="G28" i="30"/>
  <c r="E28" i="30"/>
  <c r="N27" i="30"/>
  <c r="L27" i="30"/>
  <c r="K27" i="30"/>
  <c r="J27" i="30"/>
  <c r="G27" i="30"/>
  <c r="E27" i="30"/>
  <c r="K26" i="30"/>
  <c r="N26" i="30" s="1"/>
  <c r="J26" i="30"/>
  <c r="G26" i="30"/>
  <c r="E26" i="30"/>
  <c r="N25" i="30"/>
  <c r="L25" i="30"/>
  <c r="K25" i="30"/>
  <c r="J25" i="30"/>
  <c r="G25" i="30"/>
  <c r="E25" i="30"/>
  <c r="K24" i="30"/>
  <c r="N24" i="30" s="1"/>
  <c r="J24" i="30"/>
  <c r="G24" i="30"/>
  <c r="E24" i="30"/>
  <c r="N23" i="30"/>
  <c r="L23" i="30"/>
  <c r="K23" i="30"/>
  <c r="J23" i="30"/>
  <c r="G23" i="30"/>
  <c r="E23" i="30"/>
  <c r="K22" i="30"/>
  <c r="N22" i="30" s="1"/>
  <c r="J22" i="30"/>
  <c r="G22" i="30"/>
  <c r="E22" i="30"/>
  <c r="N21" i="30"/>
  <c r="L21" i="30"/>
  <c r="K21" i="30"/>
  <c r="J21" i="30"/>
  <c r="G21" i="30"/>
  <c r="E21" i="30"/>
  <c r="K20" i="30"/>
  <c r="N20" i="30" s="1"/>
  <c r="J20" i="30"/>
  <c r="G20" i="30"/>
  <c r="E20" i="30"/>
  <c r="N19" i="30"/>
  <c r="L19" i="30"/>
  <c r="K19" i="30"/>
  <c r="J19" i="30"/>
  <c r="G19" i="30"/>
  <c r="E19" i="30"/>
  <c r="K18" i="30"/>
  <c r="N18" i="30" s="1"/>
  <c r="J18" i="30"/>
  <c r="G18" i="30"/>
  <c r="E18" i="30"/>
  <c r="N17" i="30"/>
  <c r="L17" i="30"/>
  <c r="K17" i="30"/>
  <c r="J17" i="30"/>
  <c r="G17" i="30"/>
  <c r="E17" i="30"/>
  <c r="K16" i="30"/>
  <c r="N16" i="30" s="1"/>
  <c r="J16" i="30"/>
  <c r="G16" i="30"/>
  <c r="E16" i="30"/>
  <c r="N15" i="30"/>
  <c r="L15" i="30"/>
  <c r="K15" i="30"/>
  <c r="J15" i="30"/>
  <c r="G15" i="30"/>
  <c r="E15" i="30"/>
  <c r="K14" i="30"/>
  <c r="N14" i="30" s="1"/>
  <c r="J14" i="30"/>
  <c r="G14" i="30"/>
  <c r="E14" i="30"/>
  <c r="N13" i="30"/>
  <c r="L13" i="30"/>
  <c r="K13" i="30"/>
  <c r="J13" i="30"/>
  <c r="G13" i="30"/>
  <c r="E13" i="30"/>
  <c r="K12" i="30"/>
  <c r="N12" i="30" s="1"/>
  <c r="J12" i="30"/>
  <c r="J40" i="30" s="1"/>
  <c r="G12" i="30"/>
  <c r="E12" i="30"/>
  <c r="M205" i="29"/>
  <c r="I205" i="29"/>
  <c r="H205" i="29"/>
  <c r="F205" i="29"/>
  <c r="D205" i="29"/>
  <c r="C205" i="29"/>
  <c r="K204" i="29"/>
  <c r="N204" i="29" s="1"/>
  <c r="J204" i="29"/>
  <c r="G204" i="29"/>
  <c r="E204" i="29"/>
  <c r="L203" i="29"/>
  <c r="K203" i="29"/>
  <c r="N203" i="29" s="1"/>
  <c r="J203" i="29"/>
  <c r="G203" i="29"/>
  <c r="E203" i="29"/>
  <c r="N202" i="29"/>
  <c r="K202" i="29"/>
  <c r="J202" i="29"/>
  <c r="L202" i="29" s="1"/>
  <c r="G202" i="29"/>
  <c r="E202" i="29"/>
  <c r="L201" i="29"/>
  <c r="K201" i="29"/>
  <c r="N201" i="29" s="1"/>
  <c r="J201" i="29"/>
  <c r="G201" i="29"/>
  <c r="E201" i="29"/>
  <c r="N200" i="29"/>
  <c r="K200" i="29"/>
  <c r="J200" i="29"/>
  <c r="L200" i="29" s="1"/>
  <c r="G200" i="29"/>
  <c r="E200" i="29"/>
  <c r="L199" i="29"/>
  <c r="K199" i="29"/>
  <c r="N199" i="29" s="1"/>
  <c r="J199" i="29"/>
  <c r="G199" i="29"/>
  <c r="E199" i="29"/>
  <c r="N198" i="29"/>
  <c r="K198" i="29"/>
  <c r="J198" i="29"/>
  <c r="L198" i="29" s="1"/>
  <c r="G198" i="29"/>
  <c r="E198" i="29"/>
  <c r="L197" i="29"/>
  <c r="K197" i="29"/>
  <c r="N197" i="29" s="1"/>
  <c r="J197" i="29"/>
  <c r="G197" i="29"/>
  <c r="E197" i="29"/>
  <c r="N196" i="29"/>
  <c r="K196" i="29"/>
  <c r="J196" i="29"/>
  <c r="L196" i="29" s="1"/>
  <c r="G196" i="29"/>
  <c r="E196" i="29"/>
  <c r="L195" i="29"/>
  <c r="K195" i="29"/>
  <c r="N195" i="29" s="1"/>
  <c r="J195" i="29"/>
  <c r="G195" i="29"/>
  <c r="E195" i="29"/>
  <c r="N194" i="29"/>
  <c r="K194" i="29"/>
  <c r="K205" i="29" s="1"/>
  <c r="J194" i="29"/>
  <c r="G194" i="29"/>
  <c r="G205" i="29" s="1"/>
  <c r="E194" i="29"/>
  <c r="M191" i="29"/>
  <c r="I191" i="29"/>
  <c r="H191" i="29"/>
  <c r="F191" i="29"/>
  <c r="D191" i="29"/>
  <c r="C191" i="29"/>
  <c r="K190" i="29"/>
  <c r="N190" i="29" s="1"/>
  <c r="J190" i="29"/>
  <c r="L190" i="29" s="1"/>
  <c r="G190" i="29"/>
  <c r="E190" i="29"/>
  <c r="L189" i="29"/>
  <c r="K189" i="29"/>
  <c r="N189" i="29" s="1"/>
  <c r="J189" i="29"/>
  <c r="G189" i="29"/>
  <c r="E189" i="29"/>
  <c r="K188" i="29"/>
  <c r="N188" i="29" s="1"/>
  <c r="J188" i="29"/>
  <c r="L188" i="29" s="1"/>
  <c r="G188" i="29"/>
  <c r="E188" i="29"/>
  <c r="L187" i="29"/>
  <c r="K187" i="29"/>
  <c r="N187" i="29" s="1"/>
  <c r="J187" i="29"/>
  <c r="G187" i="29"/>
  <c r="E187" i="29"/>
  <c r="K186" i="29"/>
  <c r="N186" i="29" s="1"/>
  <c r="J186" i="29"/>
  <c r="L186" i="29" s="1"/>
  <c r="G186" i="29"/>
  <c r="E186" i="29"/>
  <c r="L185" i="29"/>
  <c r="K185" i="29"/>
  <c r="K191" i="29" s="1"/>
  <c r="J185" i="29"/>
  <c r="G185" i="29"/>
  <c r="G191" i="29" s="1"/>
  <c r="E185" i="29"/>
  <c r="M182" i="29"/>
  <c r="J182" i="29"/>
  <c r="I182" i="29"/>
  <c r="H182" i="29"/>
  <c r="D182" i="29"/>
  <c r="C182" i="29"/>
  <c r="L181" i="29"/>
  <c r="K181" i="29"/>
  <c r="N181" i="29" s="1"/>
  <c r="J181" i="29"/>
  <c r="G181" i="29"/>
  <c r="E181" i="29"/>
  <c r="N180" i="29"/>
  <c r="K180" i="29"/>
  <c r="J180" i="29"/>
  <c r="L180" i="29" s="1"/>
  <c r="G180" i="29"/>
  <c r="E180" i="29"/>
  <c r="L179" i="29"/>
  <c r="K179" i="29"/>
  <c r="N179" i="29" s="1"/>
  <c r="J179" i="29"/>
  <c r="F179" i="29"/>
  <c r="G179" i="29" s="1"/>
  <c r="E179" i="29"/>
  <c r="K178" i="29"/>
  <c r="J178" i="29"/>
  <c r="G178" i="29"/>
  <c r="E178" i="29"/>
  <c r="N177" i="29"/>
  <c r="L177" i="29"/>
  <c r="K177" i="29"/>
  <c r="J177" i="29"/>
  <c r="G177" i="29"/>
  <c r="E177" i="29"/>
  <c r="K176" i="29"/>
  <c r="J176" i="29"/>
  <c r="G176" i="29"/>
  <c r="E176" i="29"/>
  <c r="N175" i="29"/>
  <c r="L175" i="29"/>
  <c r="K175" i="29"/>
  <c r="J175" i="29"/>
  <c r="G175" i="29"/>
  <c r="E175" i="29"/>
  <c r="K174" i="29"/>
  <c r="J174" i="29"/>
  <c r="G174" i="29"/>
  <c r="E174" i="29"/>
  <c r="N173" i="29"/>
  <c r="L173" i="29"/>
  <c r="K173" i="29"/>
  <c r="J173" i="29"/>
  <c r="G173" i="29"/>
  <c r="E173" i="29"/>
  <c r="K172" i="29"/>
  <c r="J172" i="29"/>
  <c r="G172" i="29"/>
  <c r="E172" i="29"/>
  <c r="N171" i="29"/>
  <c r="L171" i="29"/>
  <c r="K171" i="29"/>
  <c r="J171" i="29"/>
  <c r="G171" i="29"/>
  <c r="E171" i="29"/>
  <c r="K170" i="29"/>
  <c r="J170" i="29"/>
  <c r="G170" i="29"/>
  <c r="E170" i="29"/>
  <c r="N169" i="29"/>
  <c r="L169" i="29"/>
  <c r="K169" i="29"/>
  <c r="J169" i="29"/>
  <c r="G169" i="29"/>
  <c r="E169" i="29"/>
  <c r="K168" i="29"/>
  <c r="J168" i="29"/>
  <c r="G168" i="29"/>
  <c r="E168" i="29"/>
  <c r="N167" i="29"/>
  <c r="L167" i="29"/>
  <c r="K167" i="29"/>
  <c r="J167" i="29"/>
  <c r="G167" i="29"/>
  <c r="E167" i="29"/>
  <c r="K166" i="29"/>
  <c r="J166" i="29"/>
  <c r="G166" i="29"/>
  <c r="G182" i="29" s="1"/>
  <c r="E166" i="29"/>
  <c r="M163" i="29"/>
  <c r="I163" i="29"/>
  <c r="H163" i="29"/>
  <c r="F163" i="29"/>
  <c r="D163" i="29"/>
  <c r="C163" i="29"/>
  <c r="K162" i="29"/>
  <c r="J162" i="29"/>
  <c r="G162" i="29"/>
  <c r="E162" i="29"/>
  <c r="N161" i="29"/>
  <c r="L161" i="29"/>
  <c r="K161" i="29"/>
  <c r="J161" i="29"/>
  <c r="G161" i="29"/>
  <c r="E161" i="29"/>
  <c r="K160" i="29"/>
  <c r="J160" i="29"/>
  <c r="G160" i="29"/>
  <c r="E160" i="29"/>
  <c r="N159" i="29"/>
  <c r="L159" i="29"/>
  <c r="K159" i="29"/>
  <c r="J159" i="29"/>
  <c r="G159" i="29"/>
  <c r="E159" i="29"/>
  <c r="K158" i="29"/>
  <c r="J158" i="29"/>
  <c r="G158" i="29"/>
  <c r="E158" i="29"/>
  <c r="N157" i="29"/>
  <c r="L157" i="29"/>
  <c r="K157" i="29"/>
  <c r="J157" i="29"/>
  <c r="G157" i="29"/>
  <c r="E157" i="29"/>
  <c r="K156" i="29"/>
  <c r="J156" i="29"/>
  <c r="G156" i="29"/>
  <c r="E156" i="29"/>
  <c r="N155" i="29"/>
  <c r="L155" i="29"/>
  <c r="K155" i="29"/>
  <c r="J155" i="29"/>
  <c r="G155" i="29"/>
  <c r="E155" i="29"/>
  <c r="K154" i="29"/>
  <c r="J154" i="29"/>
  <c r="G154" i="29"/>
  <c r="E154" i="29"/>
  <c r="N153" i="29"/>
  <c r="L153" i="29"/>
  <c r="K153" i="29"/>
  <c r="J153" i="29"/>
  <c r="G153" i="29"/>
  <c r="E153" i="29"/>
  <c r="K152" i="29"/>
  <c r="J152" i="29"/>
  <c r="G152" i="29"/>
  <c r="E152" i="29"/>
  <c r="N151" i="29"/>
  <c r="L151" i="29"/>
  <c r="K151" i="29"/>
  <c r="J151" i="29"/>
  <c r="G151" i="29"/>
  <c r="E151" i="29"/>
  <c r="K150" i="29"/>
  <c r="J150" i="29"/>
  <c r="G150" i="29"/>
  <c r="E150" i="29"/>
  <c r="N149" i="29"/>
  <c r="L149" i="29"/>
  <c r="K149" i="29"/>
  <c r="J149" i="29"/>
  <c r="G149" i="29"/>
  <c r="E149" i="29"/>
  <c r="K148" i="29"/>
  <c r="J148" i="29"/>
  <c r="G148" i="29"/>
  <c r="E148" i="29"/>
  <c r="N147" i="29"/>
  <c r="L147" i="29"/>
  <c r="K147" i="29"/>
  <c r="J147" i="29"/>
  <c r="G147" i="29"/>
  <c r="E147" i="29"/>
  <c r="K146" i="29"/>
  <c r="J146" i="29"/>
  <c r="G146" i="29"/>
  <c r="E146" i="29"/>
  <c r="N145" i="29"/>
  <c r="L145" i="29"/>
  <c r="K145" i="29"/>
  <c r="J145" i="29"/>
  <c r="G145" i="29"/>
  <c r="E145" i="29"/>
  <c r="K144" i="29"/>
  <c r="J144" i="29"/>
  <c r="G144" i="29"/>
  <c r="E144" i="29"/>
  <c r="N143" i="29"/>
  <c r="L143" i="29"/>
  <c r="K143" i="29"/>
  <c r="J143" i="29"/>
  <c r="G143" i="29"/>
  <c r="E143" i="29"/>
  <c r="K142" i="29"/>
  <c r="J142" i="29"/>
  <c r="G142" i="29"/>
  <c r="E142" i="29"/>
  <c r="N141" i="29"/>
  <c r="L141" i="29"/>
  <c r="K141" i="29"/>
  <c r="J141" i="29"/>
  <c r="G141" i="29"/>
  <c r="E141" i="29"/>
  <c r="K140" i="29"/>
  <c r="J140" i="29"/>
  <c r="G140" i="29"/>
  <c r="E140" i="29"/>
  <c r="N139" i="29"/>
  <c r="L139" i="29"/>
  <c r="K139" i="29"/>
  <c r="J139" i="29"/>
  <c r="G139" i="29"/>
  <c r="E139" i="29"/>
  <c r="K138" i="29"/>
  <c r="J138" i="29"/>
  <c r="G138" i="29"/>
  <c r="E138" i="29"/>
  <c r="N137" i="29"/>
  <c r="L137" i="29"/>
  <c r="K137" i="29"/>
  <c r="J137" i="29"/>
  <c r="G137" i="29"/>
  <c r="E137" i="29"/>
  <c r="K136" i="29"/>
  <c r="J136" i="29"/>
  <c r="G136" i="29"/>
  <c r="E136" i="29"/>
  <c r="N135" i="29"/>
  <c r="L135" i="29"/>
  <c r="K135" i="29"/>
  <c r="J135" i="29"/>
  <c r="G135" i="29"/>
  <c r="E135" i="29"/>
  <c r="K134" i="29"/>
  <c r="J134" i="29"/>
  <c r="G134" i="29"/>
  <c r="E134" i="29"/>
  <c r="N133" i="29"/>
  <c r="L133" i="29"/>
  <c r="K133" i="29"/>
  <c r="J133" i="29"/>
  <c r="G133" i="29"/>
  <c r="E133" i="29"/>
  <c r="K132" i="29"/>
  <c r="J132" i="29"/>
  <c r="J163" i="29" s="1"/>
  <c r="G132" i="29"/>
  <c r="E132" i="29"/>
  <c r="M128" i="29"/>
  <c r="I128" i="29"/>
  <c r="H128" i="29"/>
  <c r="F128" i="29"/>
  <c r="D128" i="29"/>
  <c r="C128" i="29"/>
  <c r="K127" i="29"/>
  <c r="J127" i="29"/>
  <c r="G127" i="29"/>
  <c r="E127" i="29"/>
  <c r="N126" i="29"/>
  <c r="L126" i="29"/>
  <c r="K126" i="29"/>
  <c r="J126" i="29"/>
  <c r="G126" i="29"/>
  <c r="E126" i="29"/>
  <c r="K125" i="29"/>
  <c r="J125" i="29"/>
  <c r="G125" i="29"/>
  <c r="E125" i="29"/>
  <c r="N124" i="29"/>
  <c r="L124" i="29"/>
  <c r="K124" i="29"/>
  <c r="J124" i="29"/>
  <c r="G124" i="29"/>
  <c r="E124" i="29"/>
  <c r="K123" i="29"/>
  <c r="J123" i="29"/>
  <c r="G123" i="29"/>
  <c r="E123" i="29"/>
  <c r="N122" i="29"/>
  <c r="L122" i="29"/>
  <c r="K122" i="29"/>
  <c r="J122" i="29"/>
  <c r="G122" i="29"/>
  <c r="E122" i="29"/>
  <c r="K121" i="29"/>
  <c r="J121" i="29"/>
  <c r="G121" i="29"/>
  <c r="E121" i="29"/>
  <c r="N120" i="29"/>
  <c r="L120" i="29"/>
  <c r="K120" i="29"/>
  <c r="J120" i="29"/>
  <c r="G120" i="29"/>
  <c r="E120" i="29"/>
  <c r="K119" i="29"/>
  <c r="J119" i="29"/>
  <c r="G119" i="29"/>
  <c r="E119" i="29"/>
  <c r="N118" i="29"/>
  <c r="L118" i="29"/>
  <c r="K118" i="29"/>
  <c r="J118" i="29"/>
  <c r="G118" i="29"/>
  <c r="E118" i="29"/>
  <c r="K117" i="29"/>
  <c r="J117" i="29"/>
  <c r="G117" i="29"/>
  <c r="E117" i="29"/>
  <c r="N116" i="29"/>
  <c r="L116" i="29"/>
  <c r="K116" i="29"/>
  <c r="J116" i="29"/>
  <c r="G116" i="29"/>
  <c r="E116" i="29"/>
  <c r="K115" i="29"/>
  <c r="J115" i="29"/>
  <c r="G115" i="29"/>
  <c r="E115" i="29"/>
  <c r="N114" i="29"/>
  <c r="L114" i="29"/>
  <c r="K114" i="29"/>
  <c r="J114" i="29"/>
  <c r="G114" i="29"/>
  <c r="E114" i="29"/>
  <c r="K113" i="29"/>
  <c r="J113" i="29"/>
  <c r="G113" i="29"/>
  <c r="E113" i="29"/>
  <c r="N112" i="29"/>
  <c r="L112" i="29"/>
  <c r="K112" i="29"/>
  <c r="J112" i="29"/>
  <c r="J128" i="29" s="1"/>
  <c r="G112" i="29"/>
  <c r="G128" i="29" s="1"/>
  <c r="E112" i="29"/>
  <c r="M109" i="29"/>
  <c r="I109" i="29"/>
  <c r="H109" i="29"/>
  <c r="F109" i="29"/>
  <c r="D109" i="29"/>
  <c r="C109" i="29"/>
  <c r="N108" i="29"/>
  <c r="L108" i="29"/>
  <c r="K108" i="29"/>
  <c r="J108" i="29"/>
  <c r="G108" i="29"/>
  <c r="E108" i="29"/>
  <c r="K107" i="29"/>
  <c r="J107" i="29"/>
  <c r="G107" i="29"/>
  <c r="E107" i="29"/>
  <c r="N106" i="29"/>
  <c r="L106" i="29"/>
  <c r="K106" i="29"/>
  <c r="J106" i="29"/>
  <c r="G106" i="29"/>
  <c r="E106" i="29"/>
  <c r="K105" i="29"/>
  <c r="J105" i="29"/>
  <c r="G105" i="29"/>
  <c r="E105" i="29"/>
  <c r="N104" i="29"/>
  <c r="L104" i="29"/>
  <c r="K104" i="29"/>
  <c r="J104" i="29"/>
  <c r="G104" i="29"/>
  <c r="E104" i="29"/>
  <c r="K103" i="29"/>
  <c r="J103" i="29"/>
  <c r="G103" i="29"/>
  <c r="E103" i="29"/>
  <c r="N102" i="29"/>
  <c r="L102" i="29"/>
  <c r="K102" i="29"/>
  <c r="J102" i="29"/>
  <c r="G102" i="29"/>
  <c r="E102" i="29"/>
  <c r="K101" i="29"/>
  <c r="J101" i="29"/>
  <c r="G101" i="29"/>
  <c r="E101" i="29"/>
  <c r="N100" i="29"/>
  <c r="L100" i="29"/>
  <c r="K100" i="29"/>
  <c r="J100" i="29"/>
  <c r="G100" i="29"/>
  <c r="E100" i="29"/>
  <c r="K99" i="29"/>
  <c r="J99" i="29"/>
  <c r="G99" i="29"/>
  <c r="E99" i="29"/>
  <c r="N98" i="29"/>
  <c r="L98" i="29"/>
  <c r="K98" i="29"/>
  <c r="J98" i="29"/>
  <c r="G98" i="29"/>
  <c r="E98" i="29"/>
  <c r="K97" i="29"/>
  <c r="J97" i="29"/>
  <c r="G97" i="29"/>
  <c r="E97" i="29"/>
  <c r="N96" i="29"/>
  <c r="L96" i="29"/>
  <c r="K96" i="29"/>
  <c r="J96" i="29"/>
  <c r="G96" i="29"/>
  <c r="E96" i="29"/>
  <c r="K95" i="29"/>
  <c r="J95" i="29"/>
  <c r="G95" i="29"/>
  <c r="E95" i="29"/>
  <c r="N94" i="29"/>
  <c r="L94" i="29"/>
  <c r="K94" i="29"/>
  <c r="J94" i="29"/>
  <c r="G94" i="29"/>
  <c r="E94" i="29"/>
  <c r="K93" i="29"/>
  <c r="J93" i="29"/>
  <c r="G93" i="29"/>
  <c r="E93" i="29"/>
  <c r="N92" i="29"/>
  <c r="L92" i="29"/>
  <c r="K92" i="29"/>
  <c r="J92" i="29"/>
  <c r="G92" i="29"/>
  <c r="E92" i="29"/>
  <c r="K91" i="29"/>
  <c r="J91" i="29"/>
  <c r="G91" i="29"/>
  <c r="E91" i="29"/>
  <c r="N90" i="29"/>
  <c r="L90" i="29"/>
  <c r="K90" i="29"/>
  <c r="J90" i="29"/>
  <c r="G90" i="29"/>
  <c r="E90" i="29"/>
  <c r="K89" i="29"/>
  <c r="J89" i="29"/>
  <c r="G89" i="29"/>
  <c r="E89" i="29"/>
  <c r="N88" i="29"/>
  <c r="L88" i="29"/>
  <c r="K88" i="29"/>
  <c r="J88" i="29"/>
  <c r="G88" i="29"/>
  <c r="E88" i="29"/>
  <c r="K87" i="29"/>
  <c r="J87" i="29"/>
  <c r="G87" i="29"/>
  <c r="E87" i="29"/>
  <c r="N86" i="29"/>
  <c r="L86" i="29"/>
  <c r="K86" i="29"/>
  <c r="J86" i="29"/>
  <c r="G86" i="29"/>
  <c r="E86" i="29"/>
  <c r="K85" i="29"/>
  <c r="J85" i="29"/>
  <c r="G85" i="29"/>
  <c r="E85" i="29"/>
  <c r="N84" i="29"/>
  <c r="L84" i="29"/>
  <c r="K84" i="29"/>
  <c r="J84" i="29"/>
  <c r="G84" i="29"/>
  <c r="E84" i="29"/>
  <c r="K83" i="29"/>
  <c r="J83" i="29"/>
  <c r="G83" i="29"/>
  <c r="E83" i="29"/>
  <c r="N82" i="29"/>
  <c r="L82" i="29"/>
  <c r="K82" i="29"/>
  <c r="J82" i="29"/>
  <c r="G82" i="29"/>
  <c r="E82" i="29"/>
  <c r="K81" i="29"/>
  <c r="J81" i="29"/>
  <c r="G81" i="29"/>
  <c r="E81" i="29"/>
  <c r="N80" i="29"/>
  <c r="L80" i="29"/>
  <c r="K80" i="29"/>
  <c r="J80" i="29"/>
  <c r="G80" i="29"/>
  <c r="E80" i="29"/>
  <c r="K79" i="29"/>
  <c r="J79" i="29"/>
  <c r="G79" i="29"/>
  <c r="E79" i="29"/>
  <c r="N78" i="29"/>
  <c r="L78" i="29"/>
  <c r="K78" i="29"/>
  <c r="J78" i="29"/>
  <c r="G78" i="29"/>
  <c r="E78" i="29"/>
  <c r="K77" i="29"/>
  <c r="J77" i="29"/>
  <c r="G77" i="29"/>
  <c r="E77" i="29"/>
  <c r="N76" i="29"/>
  <c r="L76" i="29"/>
  <c r="K76" i="29"/>
  <c r="J76" i="29"/>
  <c r="G76" i="29"/>
  <c r="E76" i="29"/>
  <c r="K75" i="29"/>
  <c r="J75" i="29"/>
  <c r="G75" i="29"/>
  <c r="E75" i="29"/>
  <c r="N74" i="29"/>
  <c r="L74" i="29"/>
  <c r="K74" i="29"/>
  <c r="J74" i="29"/>
  <c r="G74" i="29"/>
  <c r="E74" i="29"/>
  <c r="K73" i="29"/>
  <c r="J73" i="29"/>
  <c r="G73" i="29"/>
  <c r="E73" i="29"/>
  <c r="N72" i="29"/>
  <c r="L72" i="29"/>
  <c r="K72" i="29"/>
  <c r="J72" i="29"/>
  <c r="G72" i="29"/>
  <c r="E72" i="29"/>
  <c r="K71" i="29"/>
  <c r="J71" i="29"/>
  <c r="G71" i="29"/>
  <c r="E71" i="29"/>
  <c r="N70" i="29"/>
  <c r="L70" i="29"/>
  <c r="K70" i="29"/>
  <c r="J70" i="29"/>
  <c r="G70" i="29"/>
  <c r="E70" i="29"/>
  <c r="K69" i="29"/>
  <c r="J69" i="29"/>
  <c r="G69" i="29"/>
  <c r="E69" i="29"/>
  <c r="N68" i="29"/>
  <c r="L68" i="29"/>
  <c r="K68" i="29"/>
  <c r="J68" i="29"/>
  <c r="G68" i="29"/>
  <c r="E68" i="29"/>
  <c r="K67" i="29"/>
  <c r="J67" i="29"/>
  <c r="G67" i="29"/>
  <c r="E67" i="29"/>
  <c r="N66" i="29"/>
  <c r="L66" i="29"/>
  <c r="K66" i="29"/>
  <c r="J66" i="29"/>
  <c r="G66" i="29"/>
  <c r="E66" i="29"/>
  <c r="K65" i="29"/>
  <c r="J65" i="29"/>
  <c r="G65" i="29"/>
  <c r="E65" i="29"/>
  <c r="N64" i="29"/>
  <c r="L64" i="29"/>
  <c r="K64" i="29"/>
  <c r="J64" i="29"/>
  <c r="G64" i="29"/>
  <c r="E64" i="29"/>
  <c r="K63" i="29"/>
  <c r="J63" i="29"/>
  <c r="G63" i="29"/>
  <c r="E63" i="29"/>
  <c r="N62" i="29"/>
  <c r="L62" i="29"/>
  <c r="K62" i="29"/>
  <c r="J62" i="29"/>
  <c r="G62" i="29"/>
  <c r="E62" i="29"/>
  <c r="K61" i="29"/>
  <c r="J61" i="29"/>
  <c r="G61" i="29"/>
  <c r="E61" i="29"/>
  <c r="N60" i="29"/>
  <c r="L60" i="29"/>
  <c r="K60" i="29"/>
  <c r="J60" i="29"/>
  <c r="G60" i="29"/>
  <c r="E60" i="29"/>
  <c r="K59" i="29"/>
  <c r="J59" i="29"/>
  <c r="G59" i="29"/>
  <c r="E59" i="29"/>
  <c r="N58" i="29"/>
  <c r="L58" i="29"/>
  <c r="K58" i="29"/>
  <c r="J58" i="29"/>
  <c r="G58" i="29"/>
  <c r="E58" i="29"/>
  <c r="K57" i="29"/>
  <c r="J57" i="29"/>
  <c r="G57" i="29"/>
  <c r="E57" i="29"/>
  <c r="N56" i="29"/>
  <c r="L56" i="29"/>
  <c r="K56" i="29"/>
  <c r="J56" i="29"/>
  <c r="G56" i="29"/>
  <c r="E56" i="29"/>
  <c r="K55" i="29"/>
  <c r="J55" i="29"/>
  <c r="G55" i="29"/>
  <c r="E55" i="29"/>
  <c r="N54" i="29"/>
  <c r="L54" i="29"/>
  <c r="K54" i="29"/>
  <c r="J54" i="29"/>
  <c r="G54" i="29"/>
  <c r="E54" i="29"/>
  <c r="K53" i="29"/>
  <c r="J53" i="29"/>
  <c r="G53" i="29"/>
  <c r="E53" i="29"/>
  <c r="N52" i="29"/>
  <c r="L52" i="29"/>
  <c r="K52" i="29"/>
  <c r="J52" i="29"/>
  <c r="G52" i="29"/>
  <c r="E52" i="29"/>
  <c r="K51" i="29"/>
  <c r="J51" i="29"/>
  <c r="G51" i="29"/>
  <c r="E51" i="29"/>
  <c r="N50" i="29"/>
  <c r="L50" i="29"/>
  <c r="K50" i="29"/>
  <c r="J50" i="29"/>
  <c r="G50" i="29"/>
  <c r="E50" i="29"/>
  <c r="K49" i="29"/>
  <c r="J49" i="29"/>
  <c r="G49" i="29"/>
  <c r="E49" i="29"/>
  <c r="N48" i="29"/>
  <c r="L48" i="29"/>
  <c r="K48" i="29"/>
  <c r="J48" i="29"/>
  <c r="G48" i="29"/>
  <c r="E48" i="29"/>
  <c r="K47" i="29"/>
  <c r="J47" i="29"/>
  <c r="G47" i="29"/>
  <c r="E47" i="29"/>
  <c r="N46" i="29"/>
  <c r="L46" i="29"/>
  <c r="K46" i="29"/>
  <c r="J46" i="29"/>
  <c r="G46" i="29"/>
  <c r="E46" i="29"/>
  <c r="K45" i="29"/>
  <c r="J45" i="29"/>
  <c r="G45" i="29"/>
  <c r="E45" i="29"/>
  <c r="N44" i="29"/>
  <c r="L44" i="29"/>
  <c r="K44" i="29"/>
  <c r="J44" i="29"/>
  <c r="G44" i="29"/>
  <c r="G109" i="29" s="1"/>
  <c r="E44" i="29"/>
  <c r="M40" i="29"/>
  <c r="M209" i="29" s="1"/>
  <c r="I40" i="29"/>
  <c r="H40" i="29"/>
  <c r="F40" i="29"/>
  <c r="G40" i="29" s="1"/>
  <c r="D40" i="29"/>
  <c r="C40" i="29"/>
  <c r="N39" i="29"/>
  <c r="L39" i="29"/>
  <c r="K39" i="29"/>
  <c r="J39" i="29"/>
  <c r="G39" i="29"/>
  <c r="E39" i="29"/>
  <c r="K38" i="29"/>
  <c r="J38" i="29"/>
  <c r="G38" i="29"/>
  <c r="E38" i="29"/>
  <c r="N37" i="29"/>
  <c r="L37" i="29"/>
  <c r="K37" i="29"/>
  <c r="J37" i="29"/>
  <c r="G37" i="29"/>
  <c r="E37" i="29"/>
  <c r="K36" i="29"/>
  <c r="N36" i="29" s="1"/>
  <c r="J36" i="29"/>
  <c r="G36" i="29"/>
  <c r="E36" i="29"/>
  <c r="N35" i="29"/>
  <c r="L35" i="29"/>
  <c r="K35" i="29"/>
  <c r="J35" i="29"/>
  <c r="G35" i="29"/>
  <c r="E35" i="29"/>
  <c r="K34" i="29"/>
  <c r="N34" i="29" s="1"/>
  <c r="J34" i="29"/>
  <c r="G34" i="29"/>
  <c r="E34" i="29"/>
  <c r="N33" i="29"/>
  <c r="L33" i="29"/>
  <c r="K33" i="29"/>
  <c r="J33" i="29"/>
  <c r="G33" i="29"/>
  <c r="E33" i="29"/>
  <c r="K32" i="29"/>
  <c r="N32" i="29" s="1"/>
  <c r="J32" i="29"/>
  <c r="G32" i="29"/>
  <c r="E32" i="29"/>
  <c r="N31" i="29"/>
  <c r="L31" i="29"/>
  <c r="K31" i="29"/>
  <c r="J31" i="29"/>
  <c r="G31" i="29"/>
  <c r="E31" i="29"/>
  <c r="K30" i="29"/>
  <c r="N30" i="29" s="1"/>
  <c r="J30" i="29"/>
  <c r="G30" i="29"/>
  <c r="E30" i="29"/>
  <c r="N29" i="29"/>
  <c r="L29" i="29"/>
  <c r="K29" i="29"/>
  <c r="J29" i="29"/>
  <c r="G29" i="29"/>
  <c r="E29" i="29"/>
  <c r="K28" i="29"/>
  <c r="N28" i="29" s="1"/>
  <c r="J28" i="29"/>
  <c r="G28" i="29"/>
  <c r="E28" i="29"/>
  <c r="N27" i="29"/>
  <c r="L27" i="29"/>
  <c r="K27" i="29"/>
  <c r="J27" i="29"/>
  <c r="G27" i="29"/>
  <c r="E27" i="29"/>
  <c r="K26" i="29"/>
  <c r="N26" i="29" s="1"/>
  <c r="J26" i="29"/>
  <c r="G26" i="29"/>
  <c r="E26" i="29"/>
  <c r="N25" i="29"/>
  <c r="L25" i="29"/>
  <c r="K25" i="29"/>
  <c r="J25" i="29"/>
  <c r="G25" i="29"/>
  <c r="E25" i="29"/>
  <c r="K24" i="29"/>
  <c r="N24" i="29" s="1"/>
  <c r="J24" i="29"/>
  <c r="G24" i="29"/>
  <c r="E24" i="29"/>
  <c r="N23" i="29"/>
  <c r="L23" i="29"/>
  <c r="K23" i="29"/>
  <c r="J23" i="29"/>
  <c r="G23" i="29"/>
  <c r="E23" i="29"/>
  <c r="K22" i="29"/>
  <c r="N22" i="29" s="1"/>
  <c r="J22" i="29"/>
  <c r="G22" i="29"/>
  <c r="E22" i="29"/>
  <c r="N21" i="29"/>
  <c r="L21" i="29"/>
  <c r="K21" i="29"/>
  <c r="J21" i="29"/>
  <c r="G21" i="29"/>
  <c r="E21" i="29"/>
  <c r="K20" i="29"/>
  <c r="N20" i="29" s="1"/>
  <c r="J20" i="29"/>
  <c r="G20" i="29"/>
  <c r="E20" i="29"/>
  <c r="N19" i="29"/>
  <c r="L19" i="29"/>
  <c r="K19" i="29"/>
  <c r="J19" i="29"/>
  <c r="G19" i="29"/>
  <c r="E19" i="29"/>
  <c r="K18" i="29"/>
  <c r="N18" i="29" s="1"/>
  <c r="J18" i="29"/>
  <c r="G18" i="29"/>
  <c r="E18" i="29"/>
  <c r="N17" i="29"/>
  <c r="L17" i="29"/>
  <c r="K17" i="29"/>
  <c r="J17" i="29"/>
  <c r="G17" i="29"/>
  <c r="E17" i="29"/>
  <c r="K16" i="29"/>
  <c r="N16" i="29" s="1"/>
  <c r="J16" i="29"/>
  <c r="G16" i="29"/>
  <c r="E16" i="29"/>
  <c r="N15" i="29"/>
  <c r="L15" i="29"/>
  <c r="K15" i="29"/>
  <c r="J15" i="29"/>
  <c r="G15" i="29"/>
  <c r="E15" i="29"/>
  <c r="K14" i="29"/>
  <c r="N14" i="29" s="1"/>
  <c r="J14" i="29"/>
  <c r="G14" i="29"/>
  <c r="E14" i="29"/>
  <c r="N13" i="29"/>
  <c r="L13" i="29"/>
  <c r="K13" i="29"/>
  <c r="J13" i="29"/>
  <c r="G13" i="29"/>
  <c r="E13" i="29"/>
  <c r="K12" i="29"/>
  <c r="K40" i="29" s="1"/>
  <c r="J12" i="29"/>
  <c r="J40" i="29" s="1"/>
  <c r="G12" i="29"/>
  <c r="E12" i="29"/>
  <c r="M205" i="28"/>
  <c r="I205" i="28"/>
  <c r="H205" i="28"/>
  <c r="F205" i="28"/>
  <c r="D205" i="28"/>
  <c r="C205" i="28"/>
  <c r="C209" i="28" s="1"/>
  <c r="K204" i="28"/>
  <c r="N204" i="28" s="1"/>
  <c r="J204" i="28"/>
  <c r="G204" i="28"/>
  <c r="E204" i="28"/>
  <c r="L203" i="28"/>
  <c r="K203" i="28"/>
  <c r="N203" i="28" s="1"/>
  <c r="J203" i="28"/>
  <c r="G203" i="28"/>
  <c r="E203" i="28"/>
  <c r="K202" i="28"/>
  <c r="N202" i="28" s="1"/>
  <c r="J202" i="28"/>
  <c r="L202" i="28" s="1"/>
  <c r="G202" i="28"/>
  <c r="E202" i="28"/>
  <c r="L201" i="28"/>
  <c r="K201" i="28"/>
  <c r="N201" i="28" s="1"/>
  <c r="J201" i="28"/>
  <c r="G201" i="28"/>
  <c r="E201" i="28"/>
  <c r="K200" i="28"/>
  <c r="N200" i="28" s="1"/>
  <c r="J200" i="28"/>
  <c r="L200" i="28" s="1"/>
  <c r="G200" i="28"/>
  <c r="E200" i="28"/>
  <c r="L199" i="28"/>
  <c r="K199" i="28"/>
  <c r="N199" i="28" s="1"/>
  <c r="J199" i="28"/>
  <c r="G199" i="28"/>
  <c r="E199" i="28"/>
  <c r="K198" i="28"/>
  <c r="N198" i="28" s="1"/>
  <c r="J198" i="28"/>
  <c r="L198" i="28" s="1"/>
  <c r="G198" i="28"/>
  <c r="E198" i="28"/>
  <c r="L197" i="28"/>
  <c r="K197" i="28"/>
  <c r="N197" i="28" s="1"/>
  <c r="J197" i="28"/>
  <c r="G197" i="28"/>
  <c r="E197" i="28"/>
  <c r="N196" i="28"/>
  <c r="K196" i="28"/>
  <c r="J196" i="28"/>
  <c r="L196" i="28" s="1"/>
  <c r="G196" i="28"/>
  <c r="E196" i="28"/>
  <c r="L195" i="28"/>
  <c r="K195" i="28"/>
  <c r="N195" i="28" s="1"/>
  <c r="J195" i="28"/>
  <c r="G195" i="28"/>
  <c r="E195" i="28"/>
  <c r="N194" i="28"/>
  <c r="K194" i="28"/>
  <c r="K205" i="28" s="1"/>
  <c r="J194" i="28"/>
  <c r="G194" i="28"/>
  <c r="G205" i="28" s="1"/>
  <c r="E194" i="28"/>
  <c r="M191" i="28"/>
  <c r="I191" i="28"/>
  <c r="H191" i="28"/>
  <c r="F191" i="28"/>
  <c r="D191" i="28"/>
  <c r="C191" i="28"/>
  <c r="N190" i="28"/>
  <c r="K190" i="28"/>
  <c r="J190" i="28"/>
  <c r="L190" i="28" s="1"/>
  <c r="G190" i="28"/>
  <c r="E190" i="28"/>
  <c r="L189" i="28"/>
  <c r="K189" i="28"/>
  <c r="N189" i="28" s="1"/>
  <c r="J189" i="28"/>
  <c r="G189" i="28"/>
  <c r="E189" i="28"/>
  <c r="N188" i="28"/>
  <c r="K188" i="28"/>
  <c r="J188" i="28"/>
  <c r="L188" i="28" s="1"/>
  <c r="G188" i="28"/>
  <c r="E188" i="28"/>
  <c r="L187" i="28"/>
  <c r="K187" i="28"/>
  <c r="N187" i="28" s="1"/>
  <c r="J187" i="28"/>
  <c r="G187" i="28"/>
  <c r="E187" i="28"/>
  <c r="N186" i="28"/>
  <c r="K186" i="28"/>
  <c r="J186" i="28"/>
  <c r="L186" i="28" s="1"/>
  <c r="G186" i="28"/>
  <c r="E186" i="28"/>
  <c r="L185" i="28"/>
  <c r="K185" i="28"/>
  <c r="K191" i="28" s="1"/>
  <c r="J185" i="28"/>
  <c r="G185" i="28"/>
  <c r="G191" i="28" s="1"/>
  <c r="E185" i="28"/>
  <c r="M182" i="28"/>
  <c r="J182" i="28"/>
  <c r="I182" i="28"/>
  <c r="H182" i="28"/>
  <c r="D182" i="28"/>
  <c r="C182" i="28"/>
  <c r="L181" i="28"/>
  <c r="K181" i="28"/>
  <c r="N181" i="28" s="1"/>
  <c r="J181" i="28"/>
  <c r="G181" i="28"/>
  <c r="E181" i="28"/>
  <c r="N180" i="28"/>
  <c r="K180" i="28"/>
  <c r="J180" i="28"/>
  <c r="L180" i="28" s="1"/>
  <c r="G180" i="28"/>
  <c r="E180" i="28"/>
  <c r="L179" i="28"/>
  <c r="K179" i="28"/>
  <c r="N179" i="28" s="1"/>
  <c r="J179" i="28"/>
  <c r="F179" i="28"/>
  <c r="G179" i="28" s="1"/>
  <c r="E179" i="28"/>
  <c r="K178" i="28"/>
  <c r="J178" i="28"/>
  <c r="G178" i="28"/>
  <c r="E178" i="28"/>
  <c r="N177" i="28"/>
  <c r="K177" i="28"/>
  <c r="L177" i="28" s="1"/>
  <c r="J177" i="28"/>
  <c r="G177" i="28"/>
  <c r="E177" i="28"/>
  <c r="K176" i="28"/>
  <c r="J176" i="28"/>
  <c r="G176" i="28"/>
  <c r="E176" i="28"/>
  <c r="N175" i="28"/>
  <c r="K175" i="28"/>
  <c r="L175" i="28" s="1"/>
  <c r="J175" i="28"/>
  <c r="G175" i="28"/>
  <c r="E175" i="28"/>
  <c r="K174" i="28"/>
  <c r="J174" i="28"/>
  <c r="G174" i="28"/>
  <c r="E174" i="28"/>
  <c r="N173" i="28"/>
  <c r="K173" i="28"/>
  <c r="L173" i="28" s="1"/>
  <c r="J173" i="28"/>
  <c r="G173" i="28"/>
  <c r="E173" i="28"/>
  <c r="K172" i="28"/>
  <c r="J172" i="28"/>
  <c r="G172" i="28"/>
  <c r="E172" i="28"/>
  <c r="N171" i="28"/>
  <c r="K171" i="28"/>
  <c r="L171" i="28" s="1"/>
  <c r="J171" i="28"/>
  <c r="G171" i="28"/>
  <c r="E171" i="28"/>
  <c r="K170" i="28"/>
  <c r="J170" i="28"/>
  <c r="G170" i="28"/>
  <c r="E170" i="28"/>
  <c r="N169" i="28"/>
  <c r="L169" i="28"/>
  <c r="K169" i="28"/>
  <c r="J169" i="28"/>
  <c r="G169" i="28"/>
  <c r="E169" i="28"/>
  <c r="K168" i="28"/>
  <c r="J168" i="28"/>
  <c r="G168" i="28"/>
  <c r="E168" i="28"/>
  <c r="N167" i="28"/>
  <c r="L167" i="28"/>
  <c r="K167" i="28"/>
  <c r="J167" i="28"/>
  <c r="G167" i="28"/>
  <c r="E167" i="28"/>
  <c r="K166" i="28"/>
  <c r="J166" i="28"/>
  <c r="G166" i="28"/>
  <c r="E166" i="28"/>
  <c r="M163" i="28"/>
  <c r="I163" i="28"/>
  <c r="H163" i="28"/>
  <c r="F163" i="28"/>
  <c r="D163" i="28"/>
  <c r="C163" i="28"/>
  <c r="K162" i="28"/>
  <c r="J162" i="28"/>
  <c r="G162" i="28"/>
  <c r="E162" i="28"/>
  <c r="N161" i="28"/>
  <c r="L161" i="28"/>
  <c r="K161" i="28"/>
  <c r="J161" i="28"/>
  <c r="G161" i="28"/>
  <c r="E161" i="28"/>
  <c r="K160" i="28"/>
  <c r="J160" i="28"/>
  <c r="G160" i="28"/>
  <c r="E160" i="28"/>
  <c r="N159" i="28"/>
  <c r="L159" i="28"/>
  <c r="K159" i="28"/>
  <c r="J159" i="28"/>
  <c r="G159" i="28"/>
  <c r="E159" i="28"/>
  <c r="K158" i="28"/>
  <c r="J158" i="28"/>
  <c r="G158" i="28"/>
  <c r="E158" i="28"/>
  <c r="N157" i="28"/>
  <c r="L157" i="28"/>
  <c r="K157" i="28"/>
  <c r="J157" i="28"/>
  <c r="G157" i="28"/>
  <c r="E157" i="28"/>
  <c r="K156" i="28"/>
  <c r="J156" i="28"/>
  <c r="G156" i="28"/>
  <c r="E156" i="28"/>
  <c r="N155" i="28"/>
  <c r="L155" i="28"/>
  <c r="K155" i="28"/>
  <c r="J155" i="28"/>
  <c r="G155" i="28"/>
  <c r="E155" i="28"/>
  <c r="K154" i="28"/>
  <c r="J154" i="28"/>
  <c r="G154" i="28"/>
  <c r="E154" i="28"/>
  <c r="N153" i="28"/>
  <c r="L153" i="28"/>
  <c r="K153" i="28"/>
  <c r="J153" i="28"/>
  <c r="G153" i="28"/>
  <c r="E153" i="28"/>
  <c r="K152" i="28"/>
  <c r="J152" i="28"/>
  <c r="G152" i="28"/>
  <c r="E152" i="28"/>
  <c r="N151" i="28"/>
  <c r="L151" i="28"/>
  <c r="K151" i="28"/>
  <c r="J151" i="28"/>
  <c r="G151" i="28"/>
  <c r="E151" i="28"/>
  <c r="K150" i="28"/>
  <c r="J150" i="28"/>
  <c r="G150" i="28"/>
  <c r="E150" i="28"/>
  <c r="N149" i="28"/>
  <c r="L149" i="28"/>
  <c r="K149" i="28"/>
  <c r="J149" i="28"/>
  <c r="G149" i="28"/>
  <c r="E149" i="28"/>
  <c r="K148" i="28"/>
  <c r="J148" i="28"/>
  <c r="G148" i="28"/>
  <c r="E148" i="28"/>
  <c r="N147" i="28"/>
  <c r="L147" i="28"/>
  <c r="K147" i="28"/>
  <c r="J147" i="28"/>
  <c r="G147" i="28"/>
  <c r="E147" i="28"/>
  <c r="K146" i="28"/>
  <c r="J146" i="28"/>
  <c r="G146" i="28"/>
  <c r="E146" i="28"/>
  <c r="N145" i="28"/>
  <c r="L145" i="28"/>
  <c r="K145" i="28"/>
  <c r="J145" i="28"/>
  <c r="G145" i="28"/>
  <c r="E145" i="28"/>
  <c r="K144" i="28"/>
  <c r="J144" i="28"/>
  <c r="G144" i="28"/>
  <c r="E144" i="28"/>
  <c r="N143" i="28"/>
  <c r="L143" i="28"/>
  <c r="K143" i="28"/>
  <c r="J143" i="28"/>
  <c r="G143" i="28"/>
  <c r="E143" i="28"/>
  <c r="K142" i="28"/>
  <c r="J142" i="28"/>
  <c r="G142" i="28"/>
  <c r="E142" i="28"/>
  <c r="N141" i="28"/>
  <c r="L141" i="28"/>
  <c r="K141" i="28"/>
  <c r="J141" i="28"/>
  <c r="G141" i="28"/>
  <c r="E141" i="28"/>
  <c r="K140" i="28"/>
  <c r="J140" i="28"/>
  <c r="G140" i="28"/>
  <c r="E140" i="28"/>
  <c r="N139" i="28"/>
  <c r="L139" i="28"/>
  <c r="K139" i="28"/>
  <c r="J139" i="28"/>
  <c r="G139" i="28"/>
  <c r="E139" i="28"/>
  <c r="K138" i="28"/>
  <c r="J138" i="28"/>
  <c r="G138" i="28"/>
  <c r="E138" i="28"/>
  <c r="N137" i="28"/>
  <c r="L137" i="28"/>
  <c r="K137" i="28"/>
  <c r="J137" i="28"/>
  <c r="G137" i="28"/>
  <c r="E137" i="28"/>
  <c r="K136" i="28"/>
  <c r="J136" i="28"/>
  <c r="G136" i="28"/>
  <c r="E136" i="28"/>
  <c r="N135" i="28"/>
  <c r="L135" i="28"/>
  <c r="K135" i="28"/>
  <c r="J135" i="28"/>
  <c r="G135" i="28"/>
  <c r="E135" i="28"/>
  <c r="K134" i="28"/>
  <c r="J134" i="28"/>
  <c r="G134" i="28"/>
  <c r="E134" i="28"/>
  <c r="N133" i="28"/>
  <c r="L133" i="28"/>
  <c r="K133" i="28"/>
  <c r="J133" i="28"/>
  <c r="G133" i="28"/>
  <c r="E133" i="28"/>
  <c r="K132" i="28"/>
  <c r="J132" i="28"/>
  <c r="J163" i="28" s="1"/>
  <c r="G132" i="28"/>
  <c r="E132" i="28"/>
  <c r="M128" i="28"/>
  <c r="I128" i="28"/>
  <c r="H128" i="28"/>
  <c r="F128" i="28"/>
  <c r="D128" i="28"/>
  <c r="C128" i="28"/>
  <c r="K127" i="28"/>
  <c r="J127" i="28"/>
  <c r="G127" i="28"/>
  <c r="E127" i="28"/>
  <c r="N126" i="28"/>
  <c r="L126" i="28"/>
  <c r="K126" i="28"/>
  <c r="J126" i="28"/>
  <c r="G126" i="28"/>
  <c r="E126" i="28"/>
  <c r="K125" i="28"/>
  <c r="J125" i="28"/>
  <c r="G125" i="28"/>
  <c r="E125" i="28"/>
  <c r="N124" i="28"/>
  <c r="L124" i="28"/>
  <c r="K124" i="28"/>
  <c r="J124" i="28"/>
  <c r="G124" i="28"/>
  <c r="E124" i="28"/>
  <c r="K123" i="28"/>
  <c r="J123" i="28"/>
  <c r="G123" i="28"/>
  <c r="E123" i="28"/>
  <c r="N122" i="28"/>
  <c r="L122" i="28"/>
  <c r="K122" i="28"/>
  <c r="J122" i="28"/>
  <c r="G122" i="28"/>
  <c r="E122" i="28"/>
  <c r="K121" i="28"/>
  <c r="J121" i="28"/>
  <c r="G121" i="28"/>
  <c r="E121" i="28"/>
  <c r="N120" i="28"/>
  <c r="L120" i="28"/>
  <c r="K120" i="28"/>
  <c r="J120" i="28"/>
  <c r="G120" i="28"/>
  <c r="E120" i="28"/>
  <c r="K119" i="28"/>
  <c r="J119" i="28"/>
  <c r="G119" i="28"/>
  <c r="E119" i="28"/>
  <c r="N118" i="28"/>
  <c r="L118" i="28"/>
  <c r="K118" i="28"/>
  <c r="J118" i="28"/>
  <c r="G118" i="28"/>
  <c r="E118" i="28"/>
  <c r="K117" i="28"/>
  <c r="J117" i="28"/>
  <c r="G117" i="28"/>
  <c r="E117" i="28"/>
  <c r="N116" i="28"/>
  <c r="L116" i="28"/>
  <c r="K116" i="28"/>
  <c r="J116" i="28"/>
  <c r="G116" i="28"/>
  <c r="E116" i="28"/>
  <c r="K115" i="28"/>
  <c r="J115" i="28"/>
  <c r="G115" i="28"/>
  <c r="E115" i="28"/>
  <c r="N114" i="28"/>
  <c r="L114" i="28"/>
  <c r="K114" i="28"/>
  <c r="J114" i="28"/>
  <c r="G114" i="28"/>
  <c r="E114" i="28"/>
  <c r="K113" i="28"/>
  <c r="J113" i="28"/>
  <c r="G113" i="28"/>
  <c r="E113" i="28"/>
  <c r="N112" i="28"/>
  <c r="L112" i="28"/>
  <c r="K112" i="28"/>
  <c r="J112" i="28"/>
  <c r="J128" i="28" s="1"/>
  <c r="G112" i="28"/>
  <c r="G128" i="28" s="1"/>
  <c r="E112" i="28"/>
  <c r="M109" i="28"/>
  <c r="I109" i="28"/>
  <c r="H109" i="28"/>
  <c r="F109" i="28"/>
  <c r="D109" i="28"/>
  <c r="C109" i="28"/>
  <c r="N108" i="28"/>
  <c r="L108" i="28"/>
  <c r="K108" i="28"/>
  <c r="J108" i="28"/>
  <c r="G108" i="28"/>
  <c r="E108" i="28"/>
  <c r="K107" i="28"/>
  <c r="J107" i="28"/>
  <c r="G107" i="28"/>
  <c r="E107" i="28"/>
  <c r="N106" i="28"/>
  <c r="L106" i="28"/>
  <c r="K106" i="28"/>
  <c r="J106" i="28"/>
  <c r="G106" i="28"/>
  <c r="E106" i="28"/>
  <c r="K105" i="28"/>
  <c r="J105" i="28"/>
  <c r="G105" i="28"/>
  <c r="E105" i="28"/>
  <c r="N104" i="28"/>
  <c r="L104" i="28"/>
  <c r="K104" i="28"/>
  <c r="J104" i="28"/>
  <c r="G104" i="28"/>
  <c r="E104" i="28"/>
  <c r="K103" i="28"/>
  <c r="J103" i="28"/>
  <c r="G103" i="28"/>
  <c r="E103" i="28"/>
  <c r="N102" i="28"/>
  <c r="L102" i="28"/>
  <c r="K102" i="28"/>
  <c r="J102" i="28"/>
  <c r="G102" i="28"/>
  <c r="E102" i="28"/>
  <c r="K101" i="28"/>
  <c r="J101" i="28"/>
  <c r="G101" i="28"/>
  <c r="E101" i="28"/>
  <c r="N100" i="28"/>
  <c r="L100" i="28"/>
  <c r="K100" i="28"/>
  <c r="J100" i="28"/>
  <c r="G100" i="28"/>
  <c r="E100" i="28"/>
  <c r="K99" i="28"/>
  <c r="J99" i="28"/>
  <c r="G99" i="28"/>
  <c r="E99" i="28"/>
  <c r="N98" i="28"/>
  <c r="L98" i="28"/>
  <c r="K98" i="28"/>
  <c r="J98" i="28"/>
  <c r="G98" i="28"/>
  <c r="E98" i="28"/>
  <c r="K97" i="28"/>
  <c r="J97" i="28"/>
  <c r="G97" i="28"/>
  <c r="E97" i="28"/>
  <c r="N96" i="28"/>
  <c r="L96" i="28"/>
  <c r="K96" i="28"/>
  <c r="J96" i="28"/>
  <c r="G96" i="28"/>
  <c r="E96" i="28"/>
  <c r="K95" i="28"/>
  <c r="J95" i="28"/>
  <c r="G95" i="28"/>
  <c r="E95" i="28"/>
  <c r="N94" i="28"/>
  <c r="L94" i="28"/>
  <c r="K94" i="28"/>
  <c r="J94" i="28"/>
  <c r="G94" i="28"/>
  <c r="E94" i="28"/>
  <c r="K93" i="28"/>
  <c r="J93" i="28"/>
  <c r="G93" i="28"/>
  <c r="E93" i="28"/>
  <c r="N92" i="28"/>
  <c r="L92" i="28"/>
  <c r="K92" i="28"/>
  <c r="J92" i="28"/>
  <c r="G92" i="28"/>
  <c r="E92" i="28"/>
  <c r="K91" i="28"/>
  <c r="J91" i="28"/>
  <c r="G91" i="28"/>
  <c r="E91" i="28"/>
  <c r="N90" i="28"/>
  <c r="L90" i="28"/>
  <c r="K90" i="28"/>
  <c r="J90" i="28"/>
  <c r="G90" i="28"/>
  <c r="E90" i="28"/>
  <c r="K89" i="28"/>
  <c r="J89" i="28"/>
  <c r="G89" i="28"/>
  <c r="E89" i="28"/>
  <c r="N88" i="28"/>
  <c r="L88" i="28"/>
  <c r="K88" i="28"/>
  <c r="J88" i="28"/>
  <c r="G88" i="28"/>
  <c r="E88" i="28"/>
  <c r="K87" i="28"/>
  <c r="J87" i="28"/>
  <c r="G87" i="28"/>
  <c r="E87" i="28"/>
  <c r="N86" i="28"/>
  <c r="L86" i="28"/>
  <c r="K86" i="28"/>
  <c r="J86" i="28"/>
  <c r="G86" i="28"/>
  <c r="E86" i="28"/>
  <c r="K85" i="28"/>
  <c r="J85" i="28"/>
  <c r="G85" i="28"/>
  <c r="E85" i="28"/>
  <c r="N84" i="28"/>
  <c r="L84" i="28"/>
  <c r="K84" i="28"/>
  <c r="J84" i="28"/>
  <c r="G84" i="28"/>
  <c r="E84" i="28"/>
  <c r="K83" i="28"/>
  <c r="J83" i="28"/>
  <c r="G83" i="28"/>
  <c r="E83" i="28"/>
  <c r="N82" i="28"/>
  <c r="L82" i="28"/>
  <c r="K82" i="28"/>
  <c r="J82" i="28"/>
  <c r="G82" i="28"/>
  <c r="E82" i="28"/>
  <c r="K81" i="28"/>
  <c r="J81" i="28"/>
  <c r="G81" i="28"/>
  <c r="E81" i="28"/>
  <c r="N80" i="28"/>
  <c r="L80" i="28"/>
  <c r="K80" i="28"/>
  <c r="J80" i="28"/>
  <c r="G80" i="28"/>
  <c r="E80" i="28"/>
  <c r="K79" i="28"/>
  <c r="J79" i="28"/>
  <c r="G79" i="28"/>
  <c r="E79" i="28"/>
  <c r="N78" i="28"/>
  <c r="L78" i="28"/>
  <c r="K78" i="28"/>
  <c r="J78" i="28"/>
  <c r="G78" i="28"/>
  <c r="E78" i="28"/>
  <c r="K77" i="28"/>
  <c r="J77" i="28"/>
  <c r="G77" i="28"/>
  <c r="E77" i="28"/>
  <c r="N76" i="28"/>
  <c r="L76" i="28"/>
  <c r="K76" i="28"/>
  <c r="J76" i="28"/>
  <c r="G76" i="28"/>
  <c r="E76" i="28"/>
  <c r="K75" i="28"/>
  <c r="J75" i="28"/>
  <c r="G75" i="28"/>
  <c r="E75" i="28"/>
  <c r="N74" i="28"/>
  <c r="L74" i="28"/>
  <c r="K74" i="28"/>
  <c r="J74" i="28"/>
  <c r="G74" i="28"/>
  <c r="E74" i="28"/>
  <c r="K73" i="28"/>
  <c r="J73" i="28"/>
  <c r="G73" i="28"/>
  <c r="E73" i="28"/>
  <c r="N72" i="28"/>
  <c r="L72" i="28"/>
  <c r="K72" i="28"/>
  <c r="J72" i="28"/>
  <c r="G72" i="28"/>
  <c r="E72" i="28"/>
  <c r="K71" i="28"/>
  <c r="J71" i="28"/>
  <c r="G71" i="28"/>
  <c r="E71" i="28"/>
  <c r="N70" i="28"/>
  <c r="L70" i="28"/>
  <c r="K70" i="28"/>
  <c r="J70" i="28"/>
  <c r="G70" i="28"/>
  <c r="E70" i="28"/>
  <c r="K69" i="28"/>
  <c r="J69" i="28"/>
  <c r="G69" i="28"/>
  <c r="E69" i="28"/>
  <c r="N68" i="28"/>
  <c r="L68" i="28"/>
  <c r="K68" i="28"/>
  <c r="J68" i="28"/>
  <c r="G68" i="28"/>
  <c r="E68" i="28"/>
  <c r="K67" i="28"/>
  <c r="J67" i="28"/>
  <c r="G67" i="28"/>
  <c r="E67" i="28"/>
  <c r="N66" i="28"/>
  <c r="L66" i="28"/>
  <c r="K66" i="28"/>
  <c r="J66" i="28"/>
  <c r="G66" i="28"/>
  <c r="E66" i="28"/>
  <c r="K65" i="28"/>
  <c r="J65" i="28"/>
  <c r="G65" i="28"/>
  <c r="E65" i="28"/>
  <c r="N64" i="28"/>
  <c r="L64" i="28"/>
  <c r="K64" i="28"/>
  <c r="J64" i="28"/>
  <c r="G64" i="28"/>
  <c r="E64" i="28"/>
  <c r="K63" i="28"/>
  <c r="J63" i="28"/>
  <c r="G63" i="28"/>
  <c r="E63" i="28"/>
  <c r="N62" i="28"/>
  <c r="L62" i="28"/>
  <c r="K62" i="28"/>
  <c r="J62" i="28"/>
  <c r="G62" i="28"/>
  <c r="E62" i="28"/>
  <c r="K61" i="28"/>
  <c r="J61" i="28"/>
  <c r="G61" i="28"/>
  <c r="E61" i="28"/>
  <c r="N60" i="28"/>
  <c r="L60" i="28"/>
  <c r="K60" i="28"/>
  <c r="J60" i="28"/>
  <c r="G60" i="28"/>
  <c r="E60" i="28"/>
  <c r="K59" i="28"/>
  <c r="J59" i="28"/>
  <c r="G59" i="28"/>
  <c r="E59" i="28"/>
  <c r="N58" i="28"/>
  <c r="L58" i="28"/>
  <c r="K58" i="28"/>
  <c r="J58" i="28"/>
  <c r="G58" i="28"/>
  <c r="E58" i="28"/>
  <c r="K57" i="28"/>
  <c r="J57" i="28"/>
  <c r="G57" i="28"/>
  <c r="E57" i="28"/>
  <c r="N56" i="28"/>
  <c r="L56" i="28"/>
  <c r="K56" i="28"/>
  <c r="J56" i="28"/>
  <c r="G56" i="28"/>
  <c r="E56" i="28"/>
  <c r="K55" i="28"/>
  <c r="J55" i="28"/>
  <c r="G55" i="28"/>
  <c r="E55" i="28"/>
  <c r="N54" i="28"/>
  <c r="L54" i="28"/>
  <c r="K54" i="28"/>
  <c r="J54" i="28"/>
  <c r="G54" i="28"/>
  <c r="E54" i="28"/>
  <c r="K53" i="28"/>
  <c r="J53" i="28"/>
  <c r="G53" i="28"/>
  <c r="E53" i="28"/>
  <c r="N52" i="28"/>
  <c r="L52" i="28"/>
  <c r="K52" i="28"/>
  <c r="J52" i="28"/>
  <c r="G52" i="28"/>
  <c r="E52" i="28"/>
  <c r="K51" i="28"/>
  <c r="J51" i="28"/>
  <c r="G51" i="28"/>
  <c r="E51" i="28"/>
  <c r="N50" i="28"/>
  <c r="L50" i="28"/>
  <c r="K50" i="28"/>
  <c r="J50" i="28"/>
  <c r="G50" i="28"/>
  <c r="E50" i="28"/>
  <c r="K49" i="28"/>
  <c r="J49" i="28"/>
  <c r="G49" i="28"/>
  <c r="E49" i="28"/>
  <c r="N48" i="28"/>
  <c r="L48" i="28"/>
  <c r="K48" i="28"/>
  <c r="J48" i="28"/>
  <c r="G48" i="28"/>
  <c r="E48" i="28"/>
  <c r="K47" i="28"/>
  <c r="J47" i="28"/>
  <c r="G47" i="28"/>
  <c r="E47" i="28"/>
  <c r="N46" i="28"/>
  <c r="K46" i="28"/>
  <c r="L46" i="28" s="1"/>
  <c r="J46" i="28"/>
  <c r="G46" i="28"/>
  <c r="E46" i="28"/>
  <c r="K45" i="28"/>
  <c r="J45" i="28"/>
  <c r="G45" i="28"/>
  <c r="E45" i="28"/>
  <c r="N44" i="28"/>
  <c r="L44" i="28"/>
  <c r="K44" i="28"/>
  <c r="J44" i="28"/>
  <c r="G44" i="28"/>
  <c r="G109" i="28" s="1"/>
  <c r="E44" i="28"/>
  <c r="M40" i="28"/>
  <c r="J40" i="28"/>
  <c r="I40" i="28"/>
  <c r="H40" i="28"/>
  <c r="F40" i="28"/>
  <c r="D40" i="28"/>
  <c r="C40" i="28"/>
  <c r="N39" i="28"/>
  <c r="L39" i="28"/>
  <c r="K39" i="28"/>
  <c r="J39" i="28"/>
  <c r="G39" i="28"/>
  <c r="E39" i="28"/>
  <c r="N38" i="28"/>
  <c r="K38" i="28"/>
  <c r="J38" i="28"/>
  <c r="G38" i="28"/>
  <c r="E38" i="28"/>
  <c r="K37" i="28"/>
  <c r="N37" i="28" s="1"/>
  <c r="J37" i="28"/>
  <c r="G37" i="28"/>
  <c r="E37" i="28"/>
  <c r="N36" i="28"/>
  <c r="K36" i="28"/>
  <c r="J36" i="28"/>
  <c r="G36" i="28"/>
  <c r="E36" i="28"/>
  <c r="K35" i="28"/>
  <c r="N35" i="28" s="1"/>
  <c r="J35" i="28"/>
  <c r="G35" i="28"/>
  <c r="E35" i="28"/>
  <c r="K34" i="28"/>
  <c r="L34" i="28" s="1"/>
  <c r="J34" i="28"/>
  <c r="G34" i="28"/>
  <c r="E34" i="28"/>
  <c r="N33" i="28"/>
  <c r="K33" i="28"/>
  <c r="L33" i="28" s="1"/>
  <c r="J33" i="28"/>
  <c r="G33" i="28"/>
  <c r="E33" i="28"/>
  <c r="K32" i="28"/>
  <c r="N32" i="28" s="1"/>
  <c r="J32" i="28"/>
  <c r="G32" i="28"/>
  <c r="E32" i="28"/>
  <c r="N31" i="28"/>
  <c r="K31" i="28"/>
  <c r="L31" i="28" s="1"/>
  <c r="J31" i="28"/>
  <c r="G31" i="28"/>
  <c r="E31" i="28"/>
  <c r="K30" i="28"/>
  <c r="L30" i="28" s="1"/>
  <c r="J30" i="28"/>
  <c r="G30" i="28"/>
  <c r="E30" i="28"/>
  <c r="N29" i="28"/>
  <c r="K29" i="28"/>
  <c r="L29" i="28" s="1"/>
  <c r="J29" i="28"/>
  <c r="G29" i="28"/>
  <c r="E29" i="28"/>
  <c r="K28" i="28"/>
  <c r="N28" i="28" s="1"/>
  <c r="J28" i="28"/>
  <c r="G28" i="28"/>
  <c r="E28" i="28"/>
  <c r="N27" i="28"/>
  <c r="K27" i="28"/>
  <c r="L27" i="28" s="1"/>
  <c r="J27" i="28"/>
  <c r="G27" i="28"/>
  <c r="E27" i="28"/>
  <c r="K26" i="28"/>
  <c r="L26" i="28" s="1"/>
  <c r="J26" i="28"/>
  <c r="G26" i="28"/>
  <c r="E26" i="28"/>
  <c r="N25" i="28"/>
  <c r="K25" i="28"/>
  <c r="L25" i="28" s="1"/>
  <c r="J25" i="28"/>
  <c r="G25" i="28"/>
  <c r="E25" i="28"/>
  <c r="K24" i="28"/>
  <c r="N24" i="28" s="1"/>
  <c r="J24" i="28"/>
  <c r="G24" i="28"/>
  <c r="E24" i="28"/>
  <c r="N23" i="28"/>
  <c r="K23" i="28"/>
  <c r="L23" i="28" s="1"/>
  <c r="J23" i="28"/>
  <c r="G23" i="28"/>
  <c r="E23" i="28"/>
  <c r="K22" i="28"/>
  <c r="L22" i="28" s="1"/>
  <c r="J22" i="28"/>
  <c r="G22" i="28"/>
  <c r="E22" i="28"/>
  <c r="N21" i="28"/>
  <c r="K21" i="28"/>
  <c r="L21" i="28" s="1"/>
  <c r="J21" i="28"/>
  <c r="G21" i="28"/>
  <c r="E21" i="28"/>
  <c r="K20" i="28"/>
  <c r="N20" i="28" s="1"/>
  <c r="J20" i="28"/>
  <c r="G20" i="28"/>
  <c r="E20" i="28"/>
  <c r="N19" i="28"/>
  <c r="K19" i="28"/>
  <c r="L19" i="28" s="1"/>
  <c r="J19" i="28"/>
  <c r="G19" i="28"/>
  <c r="E19" i="28"/>
  <c r="K18" i="28"/>
  <c r="L18" i="28" s="1"/>
  <c r="J18" i="28"/>
  <c r="G18" i="28"/>
  <c r="E18" i="28"/>
  <c r="N17" i="28"/>
  <c r="K17" i="28"/>
  <c r="L17" i="28" s="1"/>
  <c r="J17" i="28"/>
  <c r="G17" i="28"/>
  <c r="E17" i="28"/>
  <c r="K16" i="28"/>
  <c r="N16" i="28" s="1"/>
  <c r="J16" i="28"/>
  <c r="G16" i="28"/>
  <c r="E16" i="28"/>
  <c r="N15" i="28"/>
  <c r="K15" i="28"/>
  <c r="J15" i="28"/>
  <c r="L15" i="28" s="1"/>
  <c r="G15" i="28"/>
  <c r="E15" i="28"/>
  <c r="K14" i="28"/>
  <c r="L14" i="28" s="1"/>
  <c r="J14" i="28"/>
  <c r="G14" i="28"/>
  <c r="E14" i="28"/>
  <c r="N13" i="28"/>
  <c r="K13" i="28"/>
  <c r="J13" i="28"/>
  <c r="L13" i="28" s="1"/>
  <c r="G13" i="28"/>
  <c r="E13" i="28"/>
  <c r="K12" i="28"/>
  <c r="K40" i="28" s="1"/>
  <c r="J12" i="28"/>
  <c r="G12" i="28"/>
  <c r="E12" i="28"/>
  <c r="M205" i="27"/>
  <c r="I205" i="27"/>
  <c r="H205" i="27"/>
  <c r="F205" i="27"/>
  <c r="D205" i="27"/>
  <c r="C205" i="27"/>
  <c r="C209" i="27" s="1"/>
  <c r="K204" i="27"/>
  <c r="N204" i="27" s="1"/>
  <c r="J204" i="27"/>
  <c r="G204" i="27"/>
  <c r="E204" i="27"/>
  <c r="L203" i="27"/>
  <c r="K203" i="27"/>
  <c r="N203" i="27" s="1"/>
  <c r="J203" i="27"/>
  <c r="G203" i="27"/>
  <c r="E203" i="27"/>
  <c r="N202" i="27"/>
  <c r="K202" i="27"/>
  <c r="J202" i="27"/>
  <c r="L202" i="27" s="1"/>
  <c r="G202" i="27"/>
  <c r="E202" i="27"/>
  <c r="L201" i="27"/>
  <c r="K201" i="27"/>
  <c r="N201" i="27" s="1"/>
  <c r="J201" i="27"/>
  <c r="G201" i="27"/>
  <c r="E201" i="27"/>
  <c r="N200" i="27"/>
  <c r="K200" i="27"/>
  <c r="J200" i="27"/>
  <c r="L200" i="27" s="1"/>
  <c r="G200" i="27"/>
  <c r="E200" i="27"/>
  <c r="L199" i="27"/>
  <c r="K199" i="27"/>
  <c r="N199" i="27" s="1"/>
  <c r="J199" i="27"/>
  <c r="G199" i="27"/>
  <c r="E199" i="27"/>
  <c r="K198" i="27"/>
  <c r="N198" i="27" s="1"/>
  <c r="J198" i="27"/>
  <c r="L198" i="27" s="1"/>
  <c r="G198" i="27"/>
  <c r="E198" i="27"/>
  <c r="L197" i="27"/>
  <c r="K197" i="27"/>
  <c r="N197" i="27" s="1"/>
  <c r="J197" i="27"/>
  <c r="G197" i="27"/>
  <c r="E197" i="27"/>
  <c r="K196" i="27"/>
  <c r="N196" i="27" s="1"/>
  <c r="J196" i="27"/>
  <c r="L196" i="27" s="1"/>
  <c r="G196" i="27"/>
  <c r="E196" i="27"/>
  <c r="N195" i="27"/>
  <c r="L195" i="27"/>
  <c r="K195" i="27"/>
  <c r="J195" i="27"/>
  <c r="G195" i="27"/>
  <c r="E195" i="27"/>
  <c r="K194" i="27"/>
  <c r="K205" i="27" s="1"/>
  <c r="J194" i="27"/>
  <c r="G194" i="27"/>
  <c r="G205" i="27" s="1"/>
  <c r="E194" i="27"/>
  <c r="M191" i="27"/>
  <c r="I191" i="27"/>
  <c r="H191" i="27"/>
  <c r="F191" i="27"/>
  <c r="D191" i="27"/>
  <c r="C191" i="27"/>
  <c r="K190" i="27"/>
  <c r="N190" i="27" s="1"/>
  <c r="J190" i="27"/>
  <c r="L190" i="27" s="1"/>
  <c r="G190" i="27"/>
  <c r="E190" i="27"/>
  <c r="L189" i="27"/>
  <c r="K189" i="27"/>
  <c r="N189" i="27" s="1"/>
  <c r="J189" i="27"/>
  <c r="G189" i="27"/>
  <c r="E189" i="27"/>
  <c r="K188" i="27"/>
  <c r="N188" i="27" s="1"/>
  <c r="J188" i="27"/>
  <c r="L188" i="27" s="1"/>
  <c r="G188" i="27"/>
  <c r="E188" i="27"/>
  <c r="L187" i="27"/>
  <c r="K187" i="27"/>
  <c r="N187" i="27" s="1"/>
  <c r="J187" i="27"/>
  <c r="G187" i="27"/>
  <c r="E187" i="27"/>
  <c r="K186" i="27"/>
  <c r="N186" i="27" s="1"/>
  <c r="J186" i="27"/>
  <c r="L186" i="27" s="1"/>
  <c r="G186" i="27"/>
  <c r="E186" i="27"/>
  <c r="L185" i="27"/>
  <c r="K185" i="27"/>
  <c r="K191" i="27" s="1"/>
  <c r="J185" i="27"/>
  <c r="G185" i="27"/>
  <c r="G191" i="27" s="1"/>
  <c r="E185" i="27"/>
  <c r="M182" i="27"/>
  <c r="I182" i="27"/>
  <c r="H182" i="27"/>
  <c r="D182" i="27"/>
  <c r="C182" i="27"/>
  <c r="L181" i="27"/>
  <c r="K181" i="27"/>
  <c r="N181" i="27" s="1"/>
  <c r="J181" i="27"/>
  <c r="G181" i="27"/>
  <c r="E181" i="27"/>
  <c r="N180" i="27"/>
  <c r="K180" i="27"/>
  <c r="J180" i="27"/>
  <c r="L180" i="27" s="1"/>
  <c r="G180" i="27"/>
  <c r="E180" i="27"/>
  <c r="L179" i="27"/>
  <c r="K179" i="27"/>
  <c r="N179" i="27" s="1"/>
  <c r="J179" i="27"/>
  <c r="F179" i="27"/>
  <c r="G179" i="27" s="1"/>
  <c r="E179" i="27"/>
  <c r="K178" i="27"/>
  <c r="J178" i="27"/>
  <c r="G178" i="27"/>
  <c r="E178" i="27"/>
  <c r="N177" i="27"/>
  <c r="L177" i="27"/>
  <c r="K177" i="27"/>
  <c r="J177" i="27"/>
  <c r="G177" i="27"/>
  <c r="E177" i="27"/>
  <c r="K176" i="27"/>
  <c r="J176" i="27"/>
  <c r="G176" i="27"/>
  <c r="E176" i="27"/>
  <c r="N175" i="27"/>
  <c r="L175" i="27"/>
  <c r="K175" i="27"/>
  <c r="J175" i="27"/>
  <c r="G175" i="27"/>
  <c r="E175" i="27"/>
  <c r="K174" i="27"/>
  <c r="J174" i="27"/>
  <c r="G174" i="27"/>
  <c r="E174" i="27"/>
  <c r="N173" i="27"/>
  <c r="L173" i="27"/>
  <c r="K173" i="27"/>
  <c r="J173" i="27"/>
  <c r="G173" i="27"/>
  <c r="E173" i="27"/>
  <c r="K172" i="27"/>
  <c r="J172" i="27"/>
  <c r="G172" i="27"/>
  <c r="E172" i="27"/>
  <c r="N171" i="27"/>
  <c r="L171" i="27"/>
  <c r="K171" i="27"/>
  <c r="J171" i="27"/>
  <c r="G171" i="27"/>
  <c r="E171" i="27"/>
  <c r="K170" i="27"/>
  <c r="J170" i="27"/>
  <c r="G170" i="27"/>
  <c r="E170" i="27"/>
  <c r="N169" i="27"/>
  <c r="L169" i="27"/>
  <c r="K169" i="27"/>
  <c r="J169" i="27"/>
  <c r="G169" i="27"/>
  <c r="E169" i="27"/>
  <c r="K168" i="27"/>
  <c r="J168" i="27"/>
  <c r="G168" i="27"/>
  <c r="E168" i="27"/>
  <c r="N167" i="27"/>
  <c r="L167" i="27"/>
  <c r="K167" i="27"/>
  <c r="J167" i="27"/>
  <c r="G167" i="27"/>
  <c r="E167" i="27"/>
  <c r="K166" i="27"/>
  <c r="J166" i="27"/>
  <c r="G166" i="27"/>
  <c r="E166" i="27"/>
  <c r="M163" i="27"/>
  <c r="I163" i="27"/>
  <c r="H163" i="27"/>
  <c r="F163" i="27"/>
  <c r="D163" i="27"/>
  <c r="C163" i="27"/>
  <c r="K162" i="27"/>
  <c r="J162" i="27"/>
  <c r="G162" i="27"/>
  <c r="E162" i="27"/>
  <c r="N161" i="27"/>
  <c r="K161" i="27"/>
  <c r="L161" i="27" s="1"/>
  <c r="J161" i="27"/>
  <c r="G161" i="27"/>
  <c r="E161" i="27"/>
  <c r="K160" i="27"/>
  <c r="J160" i="27"/>
  <c r="G160" i="27"/>
  <c r="E160" i="27"/>
  <c r="N159" i="27"/>
  <c r="K159" i="27"/>
  <c r="L159" i="27" s="1"/>
  <c r="J159" i="27"/>
  <c r="G159" i="27"/>
  <c r="E159" i="27"/>
  <c r="K158" i="27"/>
  <c r="J158" i="27"/>
  <c r="G158" i="27"/>
  <c r="E158" i="27"/>
  <c r="N157" i="27"/>
  <c r="K157" i="27"/>
  <c r="L157" i="27" s="1"/>
  <c r="J157" i="27"/>
  <c r="G157" i="27"/>
  <c r="E157" i="27"/>
  <c r="K156" i="27"/>
  <c r="J156" i="27"/>
  <c r="G156" i="27"/>
  <c r="E156" i="27"/>
  <c r="N155" i="27"/>
  <c r="K155" i="27"/>
  <c r="L155" i="27" s="1"/>
  <c r="J155" i="27"/>
  <c r="G155" i="27"/>
  <c r="E155" i="27"/>
  <c r="K154" i="27"/>
  <c r="J154" i="27"/>
  <c r="G154" i="27"/>
  <c r="E154" i="27"/>
  <c r="N153" i="27"/>
  <c r="K153" i="27"/>
  <c r="L153" i="27" s="1"/>
  <c r="J153" i="27"/>
  <c r="G153" i="27"/>
  <c r="E153" i="27"/>
  <c r="K152" i="27"/>
  <c r="J152" i="27"/>
  <c r="G152" i="27"/>
  <c r="E152" i="27"/>
  <c r="N151" i="27"/>
  <c r="K151" i="27"/>
  <c r="L151" i="27" s="1"/>
  <c r="J151" i="27"/>
  <c r="G151" i="27"/>
  <c r="E151" i="27"/>
  <c r="K150" i="27"/>
  <c r="J150" i="27"/>
  <c r="G150" i="27"/>
  <c r="E150" i="27"/>
  <c r="N149" i="27"/>
  <c r="K149" i="27"/>
  <c r="L149" i="27" s="1"/>
  <c r="J149" i="27"/>
  <c r="G149" i="27"/>
  <c r="E149" i="27"/>
  <c r="K148" i="27"/>
  <c r="J148" i="27"/>
  <c r="G148" i="27"/>
  <c r="E148" i="27"/>
  <c r="N147" i="27"/>
  <c r="K147" i="27"/>
  <c r="L147" i="27" s="1"/>
  <c r="J147" i="27"/>
  <c r="G147" i="27"/>
  <c r="E147" i="27"/>
  <c r="K146" i="27"/>
  <c r="J146" i="27"/>
  <c r="G146" i="27"/>
  <c r="E146" i="27"/>
  <c r="N145" i="27"/>
  <c r="K145" i="27"/>
  <c r="L145" i="27" s="1"/>
  <c r="J145" i="27"/>
  <c r="G145" i="27"/>
  <c r="E145" i="27"/>
  <c r="K144" i="27"/>
  <c r="J144" i="27"/>
  <c r="G144" i="27"/>
  <c r="E144" i="27"/>
  <c r="N143" i="27"/>
  <c r="K143" i="27"/>
  <c r="L143" i="27" s="1"/>
  <c r="J143" i="27"/>
  <c r="G143" i="27"/>
  <c r="E143" i="27"/>
  <c r="K142" i="27"/>
  <c r="J142" i="27"/>
  <c r="G142" i="27"/>
  <c r="E142" i="27"/>
  <c r="N141" i="27"/>
  <c r="K141" i="27"/>
  <c r="L141" i="27" s="1"/>
  <c r="J141" i="27"/>
  <c r="G141" i="27"/>
  <c r="E141" i="27"/>
  <c r="K140" i="27"/>
  <c r="J140" i="27"/>
  <c r="G140" i="27"/>
  <c r="E140" i="27"/>
  <c r="N139" i="27"/>
  <c r="K139" i="27"/>
  <c r="L139" i="27" s="1"/>
  <c r="J139" i="27"/>
  <c r="G139" i="27"/>
  <c r="E139" i="27"/>
  <c r="K138" i="27"/>
  <c r="J138" i="27"/>
  <c r="G138" i="27"/>
  <c r="E138" i="27"/>
  <c r="N137" i="27"/>
  <c r="K137" i="27"/>
  <c r="L137" i="27" s="1"/>
  <c r="J137" i="27"/>
  <c r="G137" i="27"/>
  <c r="E137" i="27"/>
  <c r="K136" i="27"/>
  <c r="J136" i="27"/>
  <c r="G136" i="27"/>
  <c r="E136" i="27"/>
  <c r="N135" i="27"/>
  <c r="K135" i="27"/>
  <c r="L135" i="27" s="1"/>
  <c r="J135" i="27"/>
  <c r="G135" i="27"/>
  <c r="E135" i="27"/>
  <c r="K134" i="27"/>
  <c r="J134" i="27"/>
  <c r="G134" i="27"/>
  <c r="E134" i="27"/>
  <c r="N133" i="27"/>
  <c r="K133" i="27"/>
  <c r="L133" i="27" s="1"/>
  <c r="J133" i="27"/>
  <c r="G133" i="27"/>
  <c r="E133" i="27"/>
  <c r="K132" i="27"/>
  <c r="J132" i="27"/>
  <c r="J163" i="27" s="1"/>
  <c r="G132" i="27"/>
  <c r="G163" i="27" s="1"/>
  <c r="E132" i="27"/>
  <c r="M128" i="27"/>
  <c r="I128" i="27"/>
  <c r="H128" i="27"/>
  <c r="F128" i="27"/>
  <c r="D128" i="27"/>
  <c r="C128" i="27"/>
  <c r="K127" i="27"/>
  <c r="J127" i="27"/>
  <c r="G127" i="27"/>
  <c r="E127" i="27"/>
  <c r="N126" i="27"/>
  <c r="K126" i="27"/>
  <c r="L126" i="27" s="1"/>
  <c r="J126" i="27"/>
  <c r="G126" i="27"/>
  <c r="E126" i="27"/>
  <c r="K125" i="27"/>
  <c r="J125" i="27"/>
  <c r="G125" i="27"/>
  <c r="E125" i="27"/>
  <c r="N124" i="27"/>
  <c r="K124" i="27"/>
  <c r="L124" i="27" s="1"/>
  <c r="J124" i="27"/>
  <c r="G124" i="27"/>
  <c r="E124" i="27"/>
  <c r="K123" i="27"/>
  <c r="J123" i="27"/>
  <c r="G123" i="27"/>
  <c r="E123" i="27"/>
  <c r="N122" i="27"/>
  <c r="K122" i="27"/>
  <c r="L122" i="27" s="1"/>
  <c r="J122" i="27"/>
  <c r="G122" i="27"/>
  <c r="E122" i="27"/>
  <c r="K121" i="27"/>
  <c r="J121" i="27"/>
  <c r="G121" i="27"/>
  <c r="E121" i="27"/>
  <c r="N120" i="27"/>
  <c r="K120" i="27"/>
  <c r="L120" i="27" s="1"/>
  <c r="J120" i="27"/>
  <c r="G120" i="27"/>
  <c r="E120" i="27"/>
  <c r="K119" i="27"/>
  <c r="J119" i="27"/>
  <c r="G119" i="27"/>
  <c r="E119" i="27"/>
  <c r="N118" i="27"/>
  <c r="K118" i="27"/>
  <c r="L118" i="27" s="1"/>
  <c r="J118" i="27"/>
  <c r="G118" i="27"/>
  <c r="E118" i="27"/>
  <c r="K117" i="27"/>
  <c r="J117" i="27"/>
  <c r="G117" i="27"/>
  <c r="E117" i="27"/>
  <c r="N116" i="27"/>
  <c r="K116" i="27"/>
  <c r="J116" i="27"/>
  <c r="L116" i="27" s="1"/>
  <c r="G116" i="27"/>
  <c r="E116" i="27"/>
  <c r="K115" i="27"/>
  <c r="J115" i="27"/>
  <c r="G115" i="27"/>
  <c r="E115" i="27"/>
  <c r="N114" i="27"/>
  <c r="K114" i="27"/>
  <c r="J114" i="27"/>
  <c r="L114" i="27" s="1"/>
  <c r="G114" i="27"/>
  <c r="E114" i="27"/>
  <c r="K113" i="27"/>
  <c r="J113" i="27"/>
  <c r="G113" i="27"/>
  <c r="E113" i="27"/>
  <c r="N112" i="27"/>
  <c r="K112" i="27"/>
  <c r="J112" i="27"/>
  <c r="L112" i="27" s="1"/>
  <c r="G112" i="27"/>
  <c r="E112" i="27"/>
  <c r="M109" i="27"/>
  <c r="I109" i="27"/>
  <c r="H109" i="27"/>
  <c r="F109" i="27"/>
  <c r="D109" i="27"/>
  <c r="C109" i="27"/>
  <c r="N108" i="27"/>
  <c r="K108" i="27"/>
  <c r="L108" i="27" s="1"/>
  <c r="J108" i="27"/>
  <c r="G108" i="27"/>
  <c r="E108" i="27"/>
  <c r="K107" i="27"/>
  <c r="J107" i="27"/>
  <c r="G107" i="27"/>
  <c r="E107" i="27"/>
  <c r="N106" i="27"/>
  <c r="K106" i="27"/>
  <c r="L106" i="27" s="1"/>
  <c r="J106" i="27"/>
  <c r="G106" i="27"/>
  <c r="E106" i="27"/>
  <c r="K105" i="27"/>
  <c r="J105" i="27"/>
  <c r="G105" i="27"/>
  <c r="E105" i="27"/>
  <c r="N104" i="27"/>
  <c r="K104" i="27"/>
  <c r="L104" i="27" s="1"/>
  <c r="J104" i="27"/>
  <c r="G104" i="27"/>
  <c r="E104" i="27"/>
  <c r="K103" i="27"/>
  <c r="J103" i="27"/>
  <c r="G103" i="27"/>
  <c r="E103" i="27"/>
  <c r="N102" i="27"/>
  <c r="K102" i="27"/>
  <c r="L102" i="27" s="1"/>
  <c r="J102" i="27"/>
  <c r="G102" i="27"/>
  <c r="E102" i="27"/>
  <c r="K101" i="27"/>
  <c r="J101" i="27"/>
  <c r="G101" i="27"/>
  <c r="E101" i="27"/>
  <c r="N100" i="27"/>
  <c r="K100" i="27"/>
  <c r="L100" i="27" s="1"/>
  <c r="J100" i="27"/>
  <c r="G100" i="27"/>
  <c r="E100" i="27"/>
  <c r="K99" i="27"/>
  <c r="J99" i="27"/>
  <c r="G99" i="27"/>
  <c r="E99" i="27"/>
  <c r="N98" i="27"/>
  <c r="K98" i="27"/>
  <c r="L98" i="27" s="1"/>
  <c r="J98" i="27"/>
  <c r="G98" i="27"/>
  <c r="E98" i="27"/>
  <c r="K97" i="27"/>
  <c r="J97" i="27"/>
  <c r="G97" i="27"/>
  <c r="E97" i="27"/>
  <c r="N96" i="27"/>
  <c r="K96" i="27"/>
  <c r="L96" i="27" s="1"/>
  <c r="J96" i="27"/>
  <c r="G96" i="27"/>
  <c r="E96" i="27"/>
  <c r="K95" i="27"/>
  <c r="J95" i="27"/>
  <c r="G95" i="27"/>
  <c r="E95" i="27"/>
  <c r="N94" i="27"/>
  <c r="K94" i="27"/>
  <c r="L94" i="27" s="1"/>
  <c r="J94" i="27"/>
  <c r="G94" i="27"/>
  <c r="E94" i="27"/>
  <c r="K93" i="27"/>
  <c r="J93" i="27"/>
  <c r="G93" i="27"/>
  <c r="E93" i="27"/>
  <c r="N92" i="27"/>
  <c r="K92" i="27"/>
  <c r="L92" i="27" s="1"/>
  <c r="J92" i="27"/>
  <c r="G92" i="27"/>
  <c r="E92" i="27"/>
  <c r="K91" i="27"/>
  <c r="J91" i="27"/>
  <c r="G91" i="27"/>
  <c r="E91" i="27"/>
  <c r="N90" i="27"/>
  <c r="K90" i="27"/>
  <c r="J90" i="27"/>
  <c r="L90" i="27" s="1"/>
  <c r="G90" i="27"/>
  <c r="E90" i="27"/>
  <c r="K89" i="27"/>
  <c r="J89" i="27"/>
  <c r="G89" i="27"/>
  <c r="E89" i="27"/>
  <c r="N88" i="27"/>
  <c r="K88" i="27"/>
  <c r="J88" i="27"/>
  <c r="L88" i="27" s="1"/>
  <c r="G88" i="27"/>
  <c r="E88" i="27"/>
  <c r="K87" i="27"/>
  <c r="J87" i="27"/>
  <c r="G87" i="27"/>
  <c r="E87" i="27"/>
  <c r="N86" i="27"/>
  <c r="K86" i="27"/>
  <c r="J86" i="27"/>
  <c r="L86" i="27" s="1"/>
  <c r="G86" i="27"/>
  <c r="E86" i="27"/>
  <c r="K85" i="27"/>
  <c r="J85" i="27"/>
  <c r="G85" i="27"/>
  <c r="E85" i="27"/>
  <c r="N84" i="27"/>
  <c r="K84" i="27"/>
  <c r="J84" i="27"/>
  <c r="L84" i="27" s="1"/>
  <c r="G84" i="27"/>
  <c r="E84" i="27"/>
  <c r="K83" i="27"/>
  <c r="J83" i="27"/>
  <c r="G83" i="27"/>
  <c r="E83" i="27"/>
  <c r="N82" i="27"/>
  <c r="K82" i="27"/>
  <c r="L82" i="27" s="1"/>
  <c r="J82" i="27"/>
  <c r="G82" i="27"/>
  <c r="E82" i="27"/>
  <c r="K81" i="27"/>
  <c r="J81" i="27"/>
  <c r="G81" i="27"/>
  <c r="E81" i="27"/>
  <c r="N80" i="27"/>
  <c r="K80" i="27"/>
  <c r="L80" i="27" s="1"/>
  <c r="J80" i="27"/>
  <c r="G80" i="27"/>
  <c r="E80" i="27"/>
  <c r="K79" i="27"/>
  <c r="J79" i="27"/>
  <c r="G79" i="27"/>
  <c r="E79" i="27"/>
  <c r="N78" i="27"/>
  <c r="K78" i="27"/>
  <c r="L78" i="27" s="1"/>
  <c r="J78" i="27"/>
  <c r="G78" i="27"/>
  <c r="E78" i="27"/>
  <c r="K77" i="27"/>
  <c r="J77" i="27"/>
  <c r="G77" i="27"/>
  <c r="E77" i="27"/>
  <c r="N76" i="27"/>
  <c r="K76" i="27"/>
  <c r="L76" i="27" s="1"/>
  <c r="J76" i="27"/>
  <c r="G76" i="27"/>
  <c r="E76" i="27"/>
  <c r="K75" i="27"/>
  <c r="J75" i="27"/>
  <c r="G75" i="27"/>
  <c r="E75" i="27"/>
  <c r="N74" i="27"/>
  <c r="K74" i="27"/>
  <c r="L74" i="27" s="1"/>
  <c r="J74" i="27"/>
  <c r="G74" i="27"/>
  <c r="E74" i="27"/>
  <c r="K73" i="27"/>
  <c r="J73" i="27"/>
  <c r="G73" i="27"/>
  <c r="E73" i="27"/>
  <c r="N72" i="27"/>
  <c r="K72" i="27"/>
  <c r="L72" i="27" s="1"/>
  <c r="J72" i="27"/>
  <c r="G72" i="27"/>
  <c r="E72" i="27"/>
  <c r="K71" i="27"/>
  <c r="J71" i="27"/>
  <c r="G71" i="27"/>
  <c r="E71" i="27"/>
  <c r="N70" i="27"/>
  <c r="K70" i="27"/>
  <c r="L70" i="27" s="1"/>
  <c r="J70" i="27"/>
  <c r="G70" i="27"/>
  <c r="E70" i="27"/>
  <c r="K69" i="27"/>
  <c r="J69" i="27"/>
  <c r="G69" i="27"/>
  <c r="E69" i="27"/>
  <c r="N68" i="27"/>
  <c r="K68" i="27"/>
  <c r="L68" i="27" s="1"/>
  <c r="J68" i="27"/>
  <c r="G68" i="27"/>
  <c r="E68" i="27"/>
  <c r="K67" i="27"/>
  <c r="J67" i="27"/>
  <c r="G67" i="27"/>
  <c r="E67" i="27"/>
  <c r="N66" i="27"/>
  <c r="K66" i="27"/>
  <c r="L66" i="27" s="1"/>
  <c r="J66" i="27"/>
  <c r="G66" i="27"/>
  <c r="E66" i="27"/>
  <c r="K65" i="27"/>
  <c r="J65" i="27"/>
  <c r="G65" i="27"/>
  <c r="E65" i="27"/>
  <c r="N64" i="27"/>
  <c r="K64" i="27"/>
  <c r="L64" i="27" s="1"/>
  <c r="J64" i="27"/>
  <c r="G64" i="27"/>
  <c r="E64" i="27"/>
  <c r="K63" i="27"/>
  <c r="J63" i="27"/>
  <c r="G63" i="27"/>
  <c r="E63" i="27"/>
  <c r="N62" i="27"/>
  <c r="K62" i="27"/>
  <c r="L62" i="27" s="1"/>
  <c r="J62" i="27"/>
  <c r="G62" i="27"/>
  <c r="E62" i="27"/>
  <c r="K61" i="27"/>
  <c r="J61" i="27"/>
  <c r="G61" i="27"/>
  <c r="E61" i="27"/>
  <c r="N60" i="27"/>
  <c r="L60" i="27"/>
  <c r="K60" i="27"/>
  <c r="J60" i="27"/>
  <c r="G60" i="27"/>
  <c r="E60" i="27"/>
  <c r="K59" i="27"/>
  <c r="J59" i="27"/>
  <c r="G59" i="27"/>
  <c r="E59" i="27"/>
  <c r="N58" i="27"/>
  <c r="L58" i="27"/>
  <c r="K58" i="27"/>
  <c r="J58" i="27"/>
  <c r="G58" i="27"/>
  <c r="E58" i="27"/>
  <c r="K57" i="27"/>
  <c r="J57" i="27"/>
  <c r="G57" i="27"/>
  <c r="E57" i="27"/>
  <c r="N56" i="27"/>
  <c r="L56" i="27"/>
  <c r="K56" i="27"/>
  <c r="J56" i="27"/>
  <c r="G56" i="27"/>
  <c r="E56" i="27"/>
  <c r="K55" i="27"/>
  <c r="J55" i="27"/>
  <c r="G55" i="27"/>
  <c r="E55" i="27"/>
  <c r="N54" i="27"/>
  <c r="L54" i="27"/>
  <c r="K54" i="27"/>
  <c r="J54" i="27"/>
  <c r="G54" i="27"/>
  <c r="E54" i="27"/>
  <c r="K53" i="27"/>
  <c r="J53" i="27"/>
  <c r="G53" i="27"/>
  <c r="E53" i="27"/>
  <c r="N52" i="27"/>
  <c r="L52" i="27"/>
  <c r="K52" i="27"/>
  <c r="J52" i="27"/>
  <c r="G52" i="27"/>
  <c r="E52" i="27"/>
  <c r="K51" i="27"/>
  <c r="J51" i="27"/>
  <c r="G51" i="27"/>
  <c r="E51" i="27"/>
  <c r="N50" i="27"/>
  <c r="L50" i="27"/>
  <c r="K50" i="27"/>
  <c r="J50" i="27"/>
  <c r="G50" i="27"/>
  <c r="E50" i="27"/>
  <c r="K49" i="27"/>
  <c r="J49" i="27"/>
  <c r="G49" i="27"/>
  <c r="E49" i="27"/>
  <c r="N48" i="27"/>
  <c r="L48" i="27"/>
  <c r="K48" i="27"/>
  <c r="J48" i="27"/>
  <c r="G48" i="27"/>
  <c r="E48" i="27"/>
  <c r="K47" i="27"/>
  <c r="J47" i="27"/>
  <c r="G47" i="27"/>
  <c r="E47" i="27"/>
  <c r="N46" i="27"/>
  <c r="L46" i="27"/>
  <c r="K46" i="27"/>
  <c r="J46" i="27"/>
  <c r="G46" i="27"/>
  <c r="E46" i="27"/>
  <c r="K45" i="27"/>
  <c r="J45" i="27"/>
  <c r="G45" i="27"/>
  <c r="E45" i="27"/>
  <c r="N44" i="27"/>
  <c r="L44" i="27"/>
  <c r="K44" i="27"/>
  <c r="J44" i="27"/>
  <c r="J109" i="27" s="1"/>
  <c r="G44" i="27"/>
  <c r="G109" i="27" s="1"/>
  <c r="E44" i="27"/>
  <c r="M40" i="27"/>
  <c r="M209" i="27" s="1"/>
  <c r="I40" i="27"/>
  <c r="H40" i="27"/>
  <c r="G40" i="27"/>
  <c r="F40" i="27"/>
  <c r="D40" i="27"/>
  <c r="C40" i="27"/>
  <c r="N39" i="27"/>
  <c r="K39" i="27"/>
  <c r="L39" i="27" s="1"/>
  <c r="J39" i="27"/>
  <c r="G39" i="27"/>
  <c r="E39" i="27"/>
  <c r="K38" i="27"/>
  <c r="J38" i="27"/>
  <c r="G38" i="27"/>
  <c r="E38" i="27"/>
  <c r="N37" i="27"/>
  <c r="K37" i="27"/>
  <c r="L37" i="27" s="1"/>
  <c r="J37" i="27"/>
  <c r="G37" i="27"/>
  <c r="E37" i="27"/>
  <c r="K36" i="27"/>
  <c r="L36" i="27" s="1"/>
  <c r="J36" i="27"/>
  <c r="G36" i="27"/>
  <c r="E36" i="27"/>
  <c r="K35" i="27"/>
  <c r="N35" i="27" s="1"/>
  <c r="J35" i="27"/>
  <c r="G35" i="27"/>
  <c r="E35" i="27"/>
  <c r="N34" i="27"/>
  <c r="K34" i="27"/>
  <c r="L34" i="27" s="1"/>
  <c r="J34" i="27"/>
  <c r="G34" i="27"/>
  <c r="E34" i="27"/>
  <c r="K33" i="27"/>
  <c r="N33" i="27" s="1"/>
  <c r="J33" i="27"/>
  <c r="G33" i="27"/>
  <c r="E33" i="27"/>
  <c r="N32" i="27"/>
  <c r="K32" i="27"/>
  <c r="L32" i="27" s="1"/>
  <c r="J32" i="27"/>
  <c r="G32" i="27"/>
  <c r="E32" i="27"/>
  <c r="K31" i="27"/>
  <c r="L31" i="27" s="1"/>
  <c r="J31" i="27"/>
  <c r="G31" i="27"/>
  <c r="E31" i="27"/>
  <c r="N30" i="27"/>
  <c r="K30" i="27"/>
  <c r="L30" i="27" s="1"/>
  <c r="J30" i="27"/>
  <c r="G30" i="27"/>
  <c r="E30" i="27"/>
  <c r="K29" i="27"/>
  <c r="N29" i="27" s="1"/>
  <c r="J29" i="27"/>
  <c r="G29" i="27"/>
  <c r="E29" i="27"/>
  <c r="N28" i="27"/>
  <c r="K28" i="27"/>
  <c r="L28" i="27" s="1"/>
  <c r="J28" i="27"/>
  <c r="G28" i="27"/>
  <c r="E28" i="27"/>
  <c r="K27" i="27"/>
  <c r="L27" i="27" s="1"/>
  <c r="J27" i="27"/>
  <c r="G27" i="27"/>
  <c r="E27" i="27"/>
  <c r="N26" i="27"/>
  <c r="K26" i="27"/>
  <c r="L26" i="27" s="1"/>
  <c r="J26" i="27"/>
  <c r="G26" i="27"/>
  <c r="E26" i="27"/>
  <c r="K25" i="27"/>
  <c r="N25" i="27" s="1"/>
  <c r="J25" i="27"/>
  <c r="G25" i="27"/>
  <c r="E25" i="27"/>
  <c r="N24" i="27"/>
  <c r="K24" i="27"/>
  <c r="L24" i="27" s="1"/>
  <c r="J24" i="27"/>
  <c r="G24" i="27"/>
  <c r="E24" i="27"/>
  <c r="K23" i="27"/>
  <c r="N23" i="27" s="1"/>
  <c r="J23" i="27"/>
  <c r="G23" i="27"/>
  <c r="E23" i="27"/>
  <c r="N22" i="27"/>
  <c r="K22" i="27"/>
  <c r="L22" i="27" s="1"/>
  <c r="J22" i="27"/>
  <c r="G22" i="27"/>
  <c r="E22" i="27"/>
  <c r="K21" i="27"/>
  <c r="N21" i="27" s="1"/>
  <c r="J21" i="27"/>
  <c r="G21" i="27"/>
  <c r="E21" i="27"/>
  <c r="N20" i="27"/>
  <c r="K20" i="27"/>
  <c r="L20" i="27" s="1"/>
  <c r="J20" i="27"/>
  <c r="G20" i="27"/>
  <c r="E20" i="27"/>
  <c r="K19" i="27"/>
  <c r="L19" i="27" s="1"/>
  <c r="J19" i="27"/>
  <c r="G19" i="27"/>
  <c r="E19" i="27"/>
  <c r="N18" i="27"/>
  <c r="K18" i="27"/>
  <c r="L18" i="27" s="1"/>
  <c r="J18" i="27"/>
  <c r="G18" i="27"/>
  <c r="E18" i="27"/>
  <c r="K17" i="27"/>
  <c r="N17" i="27" s="1"/>
  <c r="J17" i="27"/>
  <c r="G17" i="27"/>
  <c r="E17" i="27"/>
  <c r="N16" i="27"/>
  <c r="K16" i="27"/>
  <c r="L16" i="27" s="1"/>
  <c r="J16" i="27"/>
  <c r="G16" i="27"/>
  <c r="E16" i="27"/>
  <c r="K15" i="27"/>
  <c r="N15" i="27" s="1"/>
  <c r="J15" i="27"/>
  <c r="G15" i="27"/>
  <c r="E15" i="27"/>
  <c r="N14" i="27"/>
  <c r="K14" i="27"/>
  <c r="L14" i="27" s="1"/>
  <c r="J14" i="27"/>
  <c r="G14" i="27"/>
  <c r="E14" i="27"/>
  <c r="K13" i="27"/>
  <c r="N13" i="27" s="1"/>
  <c r="J13" i="27"/>
  <c r="G13" i="27"/>
  <c r="E13" i="27"/>
  <c r="N12" i="27"/>
  <c r="K12" i="27"/>
  <c r="L12" i="27" s="1"/>
  <c r="J12" i="27"/>
  <c r="J40" i="27" s="1"/>
  <c r="G12" i="27"/>
  <c r="E12" i="27"/>
  <c r="M205" i="26"/>
  <c r="I205" i="26"/>
  <c r="H205" i="26"/>
  <c r="F205" i="26"/>
  <c r="D205" i="26"/>
  <c r="D209" i="26" s="1"/>
  <c r="C205" i="26"/>
  <c r="K204" i="26"/>
  <c r="N204" i="26" s="1"/>
  <c r="J204" i="26"/>
  <c r="G204" i="26"/>
  <c r="E204" i="26"/>
  <c r="L203" i="26"/>
  <c r="K203" i="26"/>
  <c r="N203" i="26" s="1"/>
  <c r="J203" i="26"/>
  <c r="G203" i="26"/>
  <c r="E203" i="26"/>
  <c r="K202" i="26"/>
  <c r="N202" i="26" s="1"/>
  <c r="J202" i="26"/>
  <c r="L202" i="26" s="1"/>
  <c r="G202" i="26"/>
  <c r="E202" i="26"/>
  <c r="L201" i="26"/>
  <c r="K201" i="26"/>
  <c r="N201" i="26" s="1"/>
  <c r="J201" i="26"/>
  <c r="G201" i="26"/>
  <c r="E201" i="26"/>
  <c r="K200" i="26"/>
  <c r="N200" i="26" s="1"/>
  <c r="J200" i="26"/>
  <c r="L200" i="26" s="1"/>
  <c r="G200" i="26"/>
  <c r="E200" i="26"/>
  <c r="L199" i="26"/>
  <c r="K199" i="26"/>
  <c r="N199" i="26" s="1"/>
  <c r="J199" i="26"/>
  <c r="G199" i="26"/>
  <c r="E199" i="26"/>
  <c r="K198" i="26"/>
  <c r="N198" i="26" s="1"/>
  <c r="J198" i="26"/>
  <c r="L198" i="26" s="1"/>
  <c r="G198" i="26"/>
  <c r="E198" i="26"/>
  <c r="L197" i="26"/>
  <c r="K197" i="26"/>
  <c r="N197" i="26" s="1"/>
  <c r="J197" i="26"/>
  <c r="G197" i="26"/>
  <c r="E197" i="26"/>
  <c r="K196" i="26"/>
  <c r="N196" i="26" s="1"/>
  <c r="J196" i="26"/>
  <c r="L196" i="26" s="1"/>
  <c r="G196" i="26"/>
  <c r="E196" i="26"/>
  <c r="L195" i="26"/>
  <c r="K195" i="26"/>
  <c r="N195" i="26" s="1"/>
  <c r="J195" i="26"/>
  <c r="G195" i="26"/>
  <c r="E195" i="26"/>
  <c r="K194" i="26"/>
  <c r="K205" i="26" s="1"/>
  <c r="J194" i="26"/>
  <c r="G194" i="26"/>
  <c r="G205" i="26" s="1"/>
  <c r="E194" i="26"/>
  <c r="M191" i="26"/>
  <c r="I191" i="26"/>
  <c r="H191" i="26"/>
  <c r="F191" i="26"/>
  <c r="D191" i="26"/>
  <c r="C191" i="26"/>
  <c r="K190" i="26"/>
  <c r="N190" i="26" s="1"/>
  <c r="J190" i="26"/>
  <c r="L190" i="26" s="1"/>
  <c r="G190" i="26"/>
  <c r="E190" i="26"/>
  <c r="L189" i="26"/>
  <c r="K189" i="26"/>
  <c r="N189" i="26" s="1"/>
  <c r="J189" i="26"/>
  <c r="G189" i="26"/>
  <c r="E189" i="26"/>
  <c r="K188" i="26"/>
  <c r="N188" i="26" s="1"/>
  <c r="J188" i="26"/>
  <c r="L188" i="26" s="1"/>
  <c r="G188" i="26"/>
  <c r="E188" i="26"/>
  <c r="L187" i="26"/>
  <c r="K187" i="26"/>
  <c r="N187" i="26" s="1"/>
  <c r="J187" i="26"/>
  <c r="G187" i="26"/>
  <c r="E187" i="26"/>
  <c r="K186" i="26"/>
  <c r="N186" i="26" s="1"/>
  <c r="J186" i="26"/>
  <c r="L186" i="26" s="1"/>
  <c r="G186" i="26"/>
  <c r="E186" i="26"/>
  <c r="L185" i="26"/>
  <c r="K185" i="26"/>
  <c r="K191" i="26" s="1"/>
  <c r="J185" i="26"/>
  <c r="J191" i="26" s="1"/>
  <c r="G185" i="26"/>
  <c r="G191" i="26" s="1"/>
  <c r="E185" i="26"/>
  <c r="M182" i="26"/>
  <c r="I182" i="26"/>
  <c r="H182" i="26"/>
  <c r="F182" i="26"/>
  <c r="D182" i="26"/>
  <c r="C182" i="26"/>
  <c r="L181" i="26"/>
  <c r="K181" i="26"/>
  <c r="N181" i="26" s="1"/>
  <c r="J181" i="26"/>
  <c r="G181" i="26"/>
  <c r="E181" i="26"/>
  <c r="K180" i="26"/>
  <c r="N180" i="26" s="1"/>
  <c r="J180" i="26"/>
  <c r="L180" i="26" s="1"/>
  <c r="G180" i="26"/>
  <c r="E180" i="26"/>
  <c r="L179" i="26"/>
  <c r="K179" i="26"/>
  <c r="N179" i="26" s="1"/>
  <c r="J179" i="26"/>
  <c r="F179" i="26"/>
  <c r="G179" i="26" s="1"/>
  <c r="E179" i="26"/>
  <c r="K178" i="26"/>
  <c r="J178" i="26"/>
  <c r="G178" i="26"/>
  <c r="E178" i="26"/>
  <c r="N177" i="26"/>
  <c r="K177" i="26"/>
  <c r="L177" i="26" s="1"/>
  <c r="J177" i="26"/>
  <c r="G177" i="26"/>
  <c r="E177" i="26"/>
  <c r="K176" i="26"/>
  <c r="J176" i="26"/>
  <c r="G176" i="26"/>
  <c r="E176" i="26"/>
  <c r="N175" i="26"/>
  <c r="K175" i="26"/>
  <c r="L175" i="26" s="1"/>
  <c r="J175" i="26"/>
  <c r="G175" i="26"/>
  <c r="E175" i="26"/>
  <c r="K174" i="26"/>
  <c r="J174" i="26"/>
  <c r="G174" i="26"/>
  <c r="E174" i="26"/>
  <c r="N173" i="26"/>
  <c r="K173" i="26"/>
  <c r="L173" i="26" s="1"/>
  <c r="J173" i="26"/>
  <c r="G173" i="26"/>
  <c r="E173" i="26"/>
  <c r="K172" i="26"/>
  <c r="J172" i="26"/>
  <c r="G172" i="26"/>
  <c r="E172" i="26"/>
  <c r="N171" i="26"/>
  <c r="K171" i="26"/>
  <c r="L171" i="26" s="1"/>
  <c r="J171" i="26"/>
  <c r="G171" i="26"/>
  <c r="E171" i="26"/>
  <c r="K170" i="26"/>
  <c r="J170" i="26"/>
  <c r="G170" i="26"/>
  <c r="E170" i="26"/>
  <c r="N169" i="26"/>
  <c r="K169" i="26"/>
  <c r="L169" i="26" s="1"/>
  <c r="J169" i="26"/>
  <c r="G169" i="26"/>
  <c r="E169" i="26"/>
  <c r="K168" i="26"/>
  <c r="J168" i="26"/>
  <c r="G168" i="26"/>
  <c r="E168" i="26"/>
  <c r="N167" i="26"/>
  <c r="K167" i="26"/>
  <c r="L167" i="26" s="1"/>
  <c r="J167" i="26"/>
  <c r="G167" i="26"/>
  <c r="E167" i="26"/>
  <c r="K166" i="26"/>
  <c r="J166" i="26"/>
  <c r="G166" i="26"/>
  <c r="E166" i="26"/>
  <c r="M163" i="26"/>
  <c r="I163" i="26"/>
  <c r="H163" i="26"/>
  <c r="F163" i="26"/>
  <c r="D163" i="26"/>
  <c r="C163" i="26"/>
  <c r="K162" i="26"/>
  <c r="J162" i="26"/>
  <c r="G162" i="26"/>
  <c r="E162" i="26"/>
  <c r="N161" i="26"/>
  <c r="K161" i="26"/>
  <c r="L161" i="26" s="1"/>
  <c r="J161" i="26"/>
  <c r="G161" i="26"/>
  <c r="E161" i="26"/>
  <c r="K160" i="26"/>
  <c r="J160" i="26"/>
  <c r="G160" i="26"/>
  <c r="E160" i="26"/>
  <c r="N159" i="26"/>
  <c r="K159" i="26"/>
  <c r="L159" i="26" s="1"/>
  <c r="J159" i="26"/>
  <c r="G159" i="26"/>
  <c r="E159" i="26"/>
  <c r="K158" i="26"/>
  <c r="J158" i="26"/>
  <c r="G158" i="26"/>
  <c r="E158" i="26"/>
  <c r="N157" i="26"/>
  <c r="K157" i="26"/>
  <c r="L157" i="26" s="1"/>
  <c r="J157" i="26"/>
  <c r="G157" i="26"/>
  <c r="E157" i="26"/>
  <c r="K156" i="26"/>
  <c r="J156" i="26"/>
  <c r="G156" i="26"/>
  <c r="E156" i="26"/>
  <c r="N155" i="26"/>
  <c r="K155" i="26"/>
  <c r="L155" i="26" s="1"/>
  <c r="J155" i="26"/>
  <c r="G155" i="26"/>
  <c r="E155" i="26"/>
  <c r="K154" i="26"/>
  <c r="J154" i="26"/>
  <c r="G154" i="26"/>
  <c r="E154" i="26"/>
  <c r="N153" i="26"/>
  <c r="K153" i="26"/>
  <c r="L153" i="26" s="1"/>
  <c r="J153" i="26"/>
  <c r="G153" i="26"/>
  <c r="E153" i="26"/>
  <c r="K152" i="26"/>
  <c r="J152" i="26"/>
  <c r="G152" i="26"/>
  <c r="E152" i="26"/>
  <c r="N151" i="26"/>
  <c r="K151" i="26"/>
  <c r="L151" i="26" s="1"/>
  <c r="J151" i="26"/>
  <c r="G151" i="26"/>
  <c r="E151" i="26"/>
  <c r="K150" i="26"/>
  <c r="J150" i="26"/>
  <c r="G150" i="26"/>
  <c r="E150" i="26"/>
  <c r="N149" i="26"/>
  <c r="K149" i="26"/>
  <c r="L149" i="26" s="1"/>
  <c r="J149" i="26"/>
  <c r="G149" i="26"/>
  <c r="E149" i="26"/>
  <c r="K148" i="26"/>
  <c r="J148" i="26"/>
  <c r="G148" i="26"/>
  <c r="E148" i="26"/>
  <c r="N147" i="26"/>
  <c r="K147" i="26"/>
  <c r="L147" i="26" s="1"/>
  <c r="J147" i="26"/>
  <c r="G147" i="26"/>
  <c r="E147" i="26"/>
  <c r="K146" i="26"/>
  <c r="J146" i="26"/>
  <c r="G146" i="26"/>
  <c r="E146" i="26"/>
  <c r="N145" i="26"/>
  <c r="K145" i="26"/>
  <c r="L145" i="26" s="1"/>
  <c r="J145" i="26"/>
  <c r="G145" i="26"/>
  <c r="E145" i="26"/>
  <c r="K144" i="26"/>
  <c r="J144" i="26"/>
  <c r="G144" i="26"/>
  <c r="E144" i="26"/>
  <c r="N143" i="26"/>
  <c r="K143" i="26"/>
  <c r="L143" i="26" s="1"/>
  <c r="J143" i="26"/>
  <c r="G143" i="26"/>
  <c r="E143" i="26"/>
  <c r="K142" i="26"/>
  <c r="J142" i="26"/>
  <c r="G142" i="26"/>
  <c r="E142" i="26"/>
  <c r="N141" i="26"/>
  <c r="K141" i="26"/>
  <c r="L141" i="26" s="1"/>
  <c r="J141" i="26"/>
  <c r="G141" i="26"/>
  <c r="E141" i="26"/>
  <c r="K140" i="26"/>
  <c r="J140" i="26"/>
  <c r="G140" i="26"/>
  <c r="E140" i="26"/>
  <c r="N139" i="26"/>
  <c r="K139" i="26"/>
  <c r="L139" i="26" s="1"/>
  <c r="J139" i="26"/>
  <c r="G139" i="26"/>
  <c r="E139" i="26"/>
  <c r="K138" i="26"/>
  <c r="J138" i="26"/>
  <c r="G138" i="26"/>
  <c r="E138" i="26"/>
  <c r="N137" i="26"/>
  <c r="K137" i="26"/>
  <c r="L137" i="26" s="1"/>
  <c r="J137" i="26"/>
  <c r="G137" i="26"/>
  <c r="E137" i="26"/>
  <c r="K136" i="26"/>
  <c r="J136" i="26"/>
  <c r="G136" i="26"/>
  <c r="E136" i="26"/>
  <c r="N135" i="26"/>
  <c r="K135" i="26"/>
  <c r="L135" i="26" s="1"/>
  <c r="J135" i="26"/>
  <c r="G135" i="26"/>
  <c r="E135" i="26"/>
  <c r="K134" i="26"/>
  <c r="J134" i="26"/>
  <c r="G134" i="26"/>
  <c r="E134" i="26"/>
  <c r="N133" i="26"/>
  <c r="K133" i="26"/>
  <c r="L133" i="26" s="1"/>
  <c r="J133" i="26"/>
  <c r="G133" i="26"/>
  <c r="E133" i="26"/>
  <c r="K132" i="26"/>
  <c r="J132" i="26"/>
  <c r="J163" i="26" s="1"/>
  <c r="G132" i="26"/>
  <c r="E132" i="26"/>
  <c r="M128" i="26"/>
  <c r="I128" i="26"/>
  <c r="H128" i="26"/>
  <c r="F128" i="26"/>
  <c r="D128" i="26"/>
  <c r="C128" i="26"/>
  <c r="K127" i="26"/>
  <c r="J127" i="26"/>
  <c r="G127" i="26"/>
  <c r="E127" i="26"/>
  <c r="N126" i="26"/>
  <c r="K126" i="26"/>
  <c r="L126" i="26" s="1"/>
  <c r="J126" i="26"/>
  <c r="G126" i="26"/>
  <c r="E126" i="26"/>
  <c r="K125" i="26"/>
  <c r="J125" i="26"/>
  <c r="G125" i="26"/>
  <c r="E125" i="26"/>
  <c r="N124" i="26"/>
  <c r="K124" i="26"/>
  <c r="L124" i="26" s="1"/>
  <c r="J124" i="26"/>
  <c r="G124" i="26"/>
  <c r="E124" i="26"/>
  <c r="K123" i="26"/>
  <c r="J123" i="26"/>
  <c r="G123" i="26"/>
  <c r="E123" i="26"/>
  <c r="N122" i="26"/>
  <c r="K122" i="26"/>
  <c r="L122" i="26" s="1"/>
  <c r="J122" i="26"/>
  <c r="G122" i="26"/>
  <c r="E122" i="26"/>
  <c r="K121" i="26"/>
  <c r="J121" i="26"/>
  <c r="G121" i="26"/>
  <c r="E121" i="26"/>
  <c r="N120" i="26"/>
  <c r="K120" i="26"/>
  <c r="L120" i="26" s="1"/>
  <c r="J120" i="26"/>
  <c r="G120" i="26"/>
  <c r="E120" i="26"/>
  <c r="K119" i="26"/>
  <c r="J119" i="26"/>
  <c r="G119" i="26"/>
  <c r="E119" i="26"/>
  <c r="N118" i="26"/>
  <c r="K118" i="26"/>
  <c r="L118" i="26" s="1"/>
  <c r="J118" i="26"/>
  <c r="G118" i="26"/>
  <c r="E118" i="26"/>
  <c r="K117" i="26"/>
  <c r="J117" i="26"/>
  <c r="G117" i="26"/>
  <c r="E117" i="26"/>
  <c r="N116" i="26"/>
  <c r="K116" i="26"/>
  <c r="L116" i="26" s="1"/>
  <c r="J116" i="26"/>
  <c r="G116" i="26"/>
  <c r="E116" i="26"/>
  <c r="K115" i="26"/>
  <c r="J115" i="26"/>
  <c r="G115" i="26"/>
  <c r="E115" i="26"/>
  <c r="N114" i="26"/>
  <c r="K114" i="26"/>
  <c r="L114" i="26" s="1"/>
  <c r="J114" i="26"/>
  <c r="G114" i="26"/>
  <c r="E114" i="26"/>
  <c r="K113" i="26"/>
  <c r="J113" i="26"/>
  <c r="G113" i="26"/>
  <c r="E113" i="26"/>
  <c r="N112" i="26"/>
  <c r="K112" i="26"/>
  <c r="L112" i="26" s="1"/>
  <c r="J112" i="26"/>
  <c r="J128" i="26" s="1"/>
  <c r="G112" i="26"/>
  <c r="E112" i="26"/>
  <c r="M109" i="26"/>
  <c r="I109" i="26"/>
  <c r="H109" i="26"/>
  <c r="F109" i="26"/>
  <c r="D109" i="26"/>
  <c r="C109" i="26"/>
  <c r="N108" i="26"/>
  <c r="K108" i="26"/>
  <c r="L108" i="26" s="1"/>
  <c r="J108" i="26"/>
  <c r="G108" i="26"/>
  <c r="E108" i="26"/>
  <c r="K107" i="26"/>
  <c r="J107" i="26"/>
  <c r="G107" i="26"/>
  <c r="E107" i="26"/>
  <c r="N106" i="26"/>
  <c r="K106" i="26"/>
  <c r="L106" i="26" s="1"/>
  <c r="J106" i="26"/>
  <c r="G106" i="26"/>
  <c r="E106" i="26"/>
  <c r="K105" i="26"/>
  <c r="J105" i="26"/>
  <c r="G105" i="26"/>
  <c r="E105" i="26"/>
  <c r="N104" i="26"/>
  <c r="K104" i="26"/>
  <c r="L104" i="26" s="1"/>
  <c r="J104" i="26"/>
  <c r="G104" i="26"/>
  <c r="E104" i="26"/>
  <c r="K103" i="26"/>
  <c r="J103" i="26"/>
  <c r="G103" i="26"/>
  <c r="E103" i="26"/>
  <c r="N102" i="26"/>
  <c r="K102" i="26"/>
  <c r="L102" i="26" s="1"/>
  <c r="J102" i="26"/>
  <c r="G102" i="26"/>
  <c r="E102" i="26"/>
  <c r="K101" i="26"/>
  <c r="J101" i="26"/>
  <c r="G101" i="26"/>
  <c r="E101" i="26"/>
  <c r="N100" i="26"/>
  <c r="K100" i="26"/>
  <c r="L100" i="26" s="1"/>
  <c r="J100" i="26"/>
  <c r="G100" i="26"/>
  <c r="E100" i="26"/>
  <c r="K99" i="26"/>
  <c r="J99" i="26"/>
  <c r="G99" i="26"/>
  <c r="E99" i="26"/>
  <c r="N98" i="26"/>
  <c r="K98" i="26"/>
  <c r="L98" i="26" s="1"/>
  <c r="J98" i="26"/>
  <c r="G98" i="26"/>
  <c r="E98" i="26"/>
  <c r="K97" i="26"/>
  <c r="J97" i="26"/>
  <c r="G97" i="26"/>
  <c r="E97" i="26"/>
  <c r="N96" i="26"/>
  <c r="K96" i="26"/>
  <c r="L96" i="26" s="1"/>
  <c r="J96" i="26"/>
  <c r="G96" i="26"/>
  <c r="E96" i="26"/>
  <c r="K95" i="26"/>
  <c r="J95" i="26"/>
  <c r="G95" i="26"/>
  <c r="E95" i="26"/>
  <c r="N94" i="26"/>
  <c r="K94" i="26"/>
  <c r="L94" i="26" s="1"/>
  <c r="J94" i="26"/>
  <c r="G94" i="26"/>
  <c r="E94" i="26"/>
  <c r="K93" i="26"/>
  <c r="J93" i="26"/>
  <c r="G93" i="26"/>
  <c r="E93" i="26"/>
  <c r="N92" i="26"/>
  <c r="K92" i="26"/>
  <c r="L92" i="26" s="1"/>
  <c r="J92" i="26"/>
  <c r="G92" i="26"/>
  <c r="E92" i="26"/>
  <c r="K91" i="26"/>
  <c r="J91" i="26"/>
  <c r="G91" i="26"/>
  <c r="E91" i="26"/>
  <c r="N90" i="26"/>
  <c r="K90" i="26"/>
  <c r="L90" i="26" s="1"/>
  <c r="J90" i="26"/>
  <c r="G90" i="26"/>
  <c r="E90" i="26"/>
  <c r="K89" i="26"/>
  <c r="J89" i="26"/>
  <c r="G89" i="26"/>
  <c r="E89" i="26"/>
  <c r="N88" i="26"/>
  <c r="K88" i="26"/>
  <c r="L88" i="26" s="1"/>
  <c r="J88" i="26"/>
  <c r="G88" i="26"/>
  <c r="E88" i="26"/>
  <c r="K87" i="26"/>
  <c r="J87" i="26"/>
  <c r="G87" i="26"/>
  <c r="E87" i="26"/>
  <c r="N86" i="26"/>
  <c r="K86" i="26"/>
  <c r="J86" i="26"/>
  <c r="L86" i="26" s="1"/>
  <c r="G86" i="26"/>
  <c r="E86" i="26"/>
  <c r="K85" i="26"/>
  <c r="J85" i="26"/>
  <c r="G85" i="26"/>
  <c r="E85" i="26"/>
  <c r="N84" i="26"/>
  <c r="K84" i="26"/>
  <c r="J84" i="26"/>
  <c r="L84" i="26" s="1"/>
  <c r="G84" i="26"/>
  <c r="E84" i="26"/>
  <c r="K83" i="26"/>
  <c r="J83" i="26"/>
  <c r="G83" i="26"/>
  <c r="E83" i="26"/>
  <c r="N82" i="26"/>
  <c r="K82" i="26"/>
  <c r="J82" i="26"/>
  <c r="L82" i="26" s="1"/>
  <c r="G82" i="26"/>
  <c r="E82" i="26"/>
  <c r="K81" i="26"/>
  <c r="J81" i="26"/>
  <c r="G81" i="26"/>
  <c r="E81" i="26"/>
  <c r="N80" i="26"/>
  <c r="K80" i="26"/>
  <c r="J80" i="26"/>
  <c r="L80" i="26" s="1"/>
  <c r="G80" i="26"/>
  <c r="E80" i="26"/>
  <c r="K79" i="26"/>
  <c r="J79" i="26"/>
  <c r="G79" i="26"/>
  <c r="E79" i="26"/>
  <c r="N78" i="26"/>
  <c r="K78" i="26"/>
  <c r="J78" i="26"/>
  <c r="L78" i="26" s="1"/>
  <c r="G78" i="26"/>
  <c r="E78" i="26"/>
  <c r="K77" i="26"/>
  <c r="J77" i="26"/>
  <c r="G77" i="26"/>
  <c r="E77" i="26"/>
  <c r="N76" i="26"/>
  <c r="K76" i="26"/>
  <c r="J76" i="26"/>
  <c r="L76" i="26" s="1"/>
  <c r="G76" i="26"/>
  <c r="E76" i="26"/>
  <c r="K75" i="26"/>
  <c r="J75" i="26"/>
  <c r="G75" i="26"/>
  <c r="E75" i="26"/>
  <c r="N74" i="26"/>
  <c r="K74" i="26"/>
  <c r="J74" i="26"/>
  <c r="L74" i="26" s="1"/>
  <c r="G74" i="26"/>
  <c r="E74" i="26"/>
  <c r="K73" i="26"/>
  <c r="J73" i="26"/>
  <c r="G73" i="26"/>
  <c r="E73" i="26"/>
  <c r="N72" i="26"/>
  <c r="K72" i="26"/>
  <c r="J72" i="26"/>
  <c r="L72" i="26" s="1"/>
  <c r="G72" i="26"/>
  <c r="E72" i="26"/>
  <c r="K71" i="26"/>
  <c r="J71" i="26"/>
  <c r="G71" i="26"/>
  <c r="E71" i="26"/>
  <c r="N70" i="26"/>
  <c r="K70" i="26"/>
  <c r="J70" i="26"/>
  <c r="L70" i="26" s="1"/>
  <c r="G70" i="26"/>
  <c r="E70" i="26"/>
  <c r="K69" i="26"/>
  <c r="J69" i="26"/>
  <c r="G69" i="26"/>
  <c r="E69" i="26"/>
  <c r="N68" i="26"/>
  <c r="K68" i="26"/>
  <c r="J68" i="26"/>
  <c r="L68" i="26" s="1"/>
  <c r="G68" i="26"/>
  <c r="E68" i="26"/>
  <c r="K67" i="26"/>
  <c r="J67" i="26"/>
  <c r="G67" i="26"/>
  <c r="E67" i="26"/>
  <c r="N66" i="26"/>
  <c r="K66" i="26"/>
  <c r="J66" i="26"/>
  <c r="L66" i="26" s="1"/>
  <c r="G66" i="26"/>
  <c r="E66" i="26"/>
  <c r="K65" i="26"/>
  <c r="J65" i="26"/>
  <c r="G65" i="26"/>
  <c r="E65" i="26"/>
  <c r="N64" i="26"/>
  <c r="K64" i="26"/>
  <c r="J64" i="26"/>
  <c r="L64" i="26" s="1"/>
  <c r="G64" i="26"/>
  <c r="E64" i="26"/>
  <c r="K63" i="26"/>
  <c r="J63" i="26"/>
  <c r="G63" i="26"/>
  <c r="E63" i="26"/>
  <c r="N62" i="26"/>
  <c r="K62" i="26"/>
  <c r="J62" i="26"/>
  <c r="L62" i="26" s="1"/>
  <c r="G62" i="26"/>
  <c r="E62" i="26"/>
  <c r="K61" i="26"/>
  <c r="J61" i="26"/>
  <c r="G61" i="26"/>
  <c r="E61" i="26"/>
  <c r="N60" i="26"/>
  <c r="K60" i="26"/>
  <c r="J60" i="26"/>
  <c r="L60" i="26" s="1"/>
  <c r="G60" i="26"/>
  <c r="E60" i="26"/>
  <c r="K59" i="26"/>
  <c r="J59" i="26"/>
  <c r="G59" i="26"/>
  <c r="E59" i="26"/>
  <c r="N58" i="26"/>
  <c r="K58" i="26"/>
  <c r="J58" i="26"/>
  <c r="L58" i="26" s="1"/>
  <c r="G58" i="26"/>
  <c r="E58" i="26"/>
  <c r="K57" i="26"/>
  <c r="J57" i="26"/>
  <c r="G57" i="26"/>
  <c r="E57" i="26"/>
  <c r="N56" i="26"/>
  <c r="K56" i="26"/>
  <c r="J56" i="26"/>
  <c r="L56" i="26" s="1"/>
  <c r="G56" i="26"/>
  <c r="E56" i="26"/>
  <c r="K55" i="26"/>
  <c r="J55" i="26"/>
  <c r="G55" i="26"/>
  <c r="E55" i="26"/>
  <c r="N54" i="26"/>
  <c r="K54" i="26"/>
  <c r="J54" i="26"/>
  <c r="L54" i="26" s="1"/>
  <c r="G54" i="26"/>
  <c r="E54" i="26"/>
  <c r="K53" i="26"/>
  <c r="J53" i="26"/>
  <c r="G53" i="26"/>
  <c r="E53" i="26"/>
  <c r="N52" i="26"/>
  <c r="K52" i="26"/>
  <c r="J52" i="26"/>
  <c r="L52" i="26" s="1"/>
  <c r="G52" i="26"/>
  <c r="E52" i="26"/>
  <c r="K51" i="26"/>
  <c r="J51" i="26"/>
  <c r="G51" i="26"/>
  <c r="E51" i="26"/>
  <c r="N50" i="26"/>
  <c r="K50" i="26"/>
  <c r="J50" i="26"/>
  <c r="L50" i="26" s="1"/>
  <c r="G50" i="26"/>
  <c r="E50" i="26"/>
  <c r="K49" i="26"/>
  <c r="J49" i="26"/>
  <c r="G49" i="26"/>
  <c r="E49" i="26"/>
  <c r="N48" i="26"/>
  <c r="K48" i="26"/>
  <c r="J48" i="26"/>
  <c r="L48" i="26" s="1"/>
  <c r="G48" i="26"/>
  <c r="E48" i="26"/>
  <c r="K47" i="26"/>
  <c r="N47" i="26" s="1"/>
  <c r="J47" i="26"/>
  <c r="G47" i="26"/>
  <c r="E47" i="26"/>
  <c r="N46" i="26"/>
  <c r="L46" i="26"/>
  <c r="K46" i="26"/>
  <c r="J46" i="26"/>
  <c r="G46" i="26"/>
  <c r="G109" i="26" s="1"/>
  <c r="E46" i="26"/>
  <c r="K45" i="26"/>
  <c r="N45" i="26" s="1"/>
  <c r="J45" i="26"/>
  <c r="L45" i="26" s="1"/>
  <c r="G45" i="26"/>
  <c r="E45" i="26"/>
  <c r="N44" i="26"/>
  <c r="L44" i="26"/>
  <c r="K44" i="26"/>
  <c r="J44" i="26"/>
  <c r="G44" i="26"/>
  <c r="E44" i="26"/>
  <c r="M40" i="26"/>
  <c r="M209" i="26" s="1"/>
  <c r="I40" i="26"/>
  <c r="H40" i="26"/>
  <c r="G40" i="26"/>
  <c r="F40" i="26"/>
  <c r="F209" i="26" s="1"/>
  <c r="D40" i="26"/>
  <c r="C40" i="26"/>
  <c r="N39" i="26"/>
  <c r="K39" i="26"/>
  <c r="J39" i="26"/>
  <c r="L39" i="26" s="1"/>
  <c r="G39" i="26"/>
  <c r="E39" i="26"/>
  <c r="K38" i="26"/>
  <c r="N38" i="26" s="1"/>
  <c r="J38" i="26"/>
  <c r="G38" i="26"/>
  <c r="E38" i="26"/>
  <c r="N37" i="26"/>
  <c r="K37" i="26"/>
  <c r="J37" i="26"/>
  <c r="L37" i="26" s="1"/>
  <c r="G37" i="26"/>
  <c r="E37" i="26"/>
  <c r="K36" i="26"/>
  <c r="N36" i="26" s="1"/>
  <c r="J36" i="26"/>
  <c r="G36" i="26"/>
  <c r="E36" i="26"/>
  <c r="N35" i="26"/>
  <c r="K35" i="26"/>
  <c r="L35" i="26" s="1"/>
  <c r="J35" i="26"/>
  <c r="G35" i="26"/>
  <c r="E35" i="26"/>
  <c r="K34" i="26"/>
  <c r="N34" i="26" s="1"/>
  <c r="J34" i="26"/>
  <c r="G34" i="26"/>
  <c r="E34" i="26"/>
  <c r="N33" i="26"/>
  <c r="K33" i="26"/>
  <c r="L33" i="26" s="1"/>
  <c r="J33" i="26"/>
  <c r="G33" i="26"/>
  <c r="E33" i="26"/>
  <c r="K32" i="26"/>
  <c r="L32" i="26" s="1"/>
  <c r="J32" i="26"/>
  <c r="G32" i="26"/>
  <c r="E32" i="26"/>
  <c r="N31" i="26"/>
  <c r="K31" i="26"/>
  <c r="L31" i="26" s="1"/>
  <c r="J31" i="26"/>
  <c r="G31" i="26"/>
  <c r="E31" i="26"/>
  <c r="K30" i="26"/>
  <c r="N30" i="26" s="1"/>
  <c r="J30" i="26"/>
  <c r="G30" i="26"/>
  <c r="E30" i="26"/>
  <c r="N29" i="26"/>
  <c r="K29" i="26"/>
  <c r="L29" i="26" s="1"/>
  <c r="J29" i="26"/>
  <c r="G29" i="26"/>
  <c r="E29" i="26"/>
  <c r="K28" i="26"/>
  <c r="L28" i="26" s="1"/>
  <c r="J28" i="26"/>
  <c r="G28" i="26"/>
  <c r="E28" i="26"/>
  <c r="N27" i="26"/>
  <c r="K27" i="26"/>
  <c r="L27" i="26" s="1"/>
  <c r="J27" i="26"/>
  <c r="G27" i="26"/>
  <c r="E27" i="26"/>
  <c r="K26" i="26"/>
  <c r="N26" i="26" s="1"/>
  <c r="J26" i="26"/>
  <c r="G26" i="26"/>
  <c r="E26" i="26"/>
  <c r="N25" i="26"/>
  <c r="K25" i="26"/>
  <c r="J25" i="26"/>
  <c r="L25" i="26" s="1"/>
  <c r="G25" i="26"/>
  <c r="E25" i="26"/>
  <c r="K24" i="26"/>
  <c r="L24" i="26" s="1"/>
  <c r="J24" i="26"/>
  <c r="G24" i="26"/>
  <c r="E24" i="26"/>
  <c r="N23" i="26"/>
  <c r="K23" i="26"/>
  <c r="J23" i="26"/>
  <c r="L23" i="26" s="1"/>
  <c r="G23" i="26"/>
  <c r="E23" i="26"/>
  <c r="K22" i="26"/>
  <c r="N22" i="26" s="1"/>
  <c r="J22" i="26"/>
  <c r="G22" i="26"/>
  <c r="E22" i="26"/>
  <c r="N21" i="26"/>
  <c r="K21" i="26"/>
  <c r="J21" i="26"/>
  <c r="L21" i="26" s="1"/>
  <c r="G21" i="26"/>
  <c r="E21" i="26"/>
  <c r="K20" i="26"/>
  <c r="L20" i="26" s="1"/>
  <c r="J20" i="26"/>
  <c r="G20" i="26"/>
  <c r="E20" i="26"/>
  <c r="N19" i="26"/>
  <c r="K19" i="26"/>
  <c r="J19" i="26"/>
  <c r="L19" i="26" s="1"/>
  <c r="G19" i="26"/>
  <c r="E19" i="26"/>
  <c r="K18" i="26"/>
  <c r="N18" i="26" s="1"/>
  <c r="J18" i="26"/>
  <c r="G18" i="26"/>
  <c r="E18" i="26"/>
  <c r="N17" i="26"/>
  <c r="K17" i="26"/>
  <c r="J17" i="26"/>
  <c r="L17" i="26" s="1"/>
  <c r="G17" i="26"/>
  <c r="E17" i="26"/>
  <c r="K16" i="26"/>
  <c r="L16" i="26" s="1"/>
  <c r="J16" i="26"/>
  <c r="G16" i="26"/>
  <c r="E16" i="26"/>
  <c r="N15" i="26"/>
  <c r="K15" i="26"/>
  <c r="J15" i="26"/>
  <c r="L15" i="26" s="1"/>
  <c r="G15" i="26"/>
  <c r="E15" i="26"/>
  <c r="K14" i="26"/>
  <c r="N14" i="26" s="1"/>
  <c r="J14" i="26"/>
  <c r="G14" i="26"/>
  <c r="E14" i="26"/>
  <c r="N13" i="26"/>
  <c r="K13" i="26"/>
  <c r="J13" i="26"/>
  <c r="L13" i="26" s="1"/>
  <c r="G13" i="26"/>
  <c r="E13" i="26"/>
  <c r="K12" i="26"/>
  <c r="K40" i="26" s="1"/>
  <c r="J12" i="26"/>
  <c r="J40" i="26" s="1"/>
  <c r="G12" i="26"/>
  <c r="E12" i="26"/>
  <c r="M205" i="25"/>
  <c r="I205" i="25"/>
  <c r="H205" i="25"/>
  <c r="F205" i="25"/>
  <c r="D205" i="25"/>
  <c r="C205" i="25"/>
  <c r="K204" i="25"/>
  <c r="J204" i="25"/>
  <c r="G204" i="25"/>
  <c r="E204" i="25"/>
  <c r="N203" i="25"/>
  <c r="L203" i="25"/>
  <c r="K203" i="25"/>
  <c r="J203" i="25"/>
  <c r="G203" i="25"/>
  <c r="E203" i="25"/>
  <c r="K202" i="25"/>
  <c r="J202" i="25"/>
  <c r="G202" i="25"/>
  <c r="E202" i="25"/>
  <c r="N201" i="25"/>
  <c r="L201" i="25"/>
  <c r="K201" i="25"/>
  <c r="J201" i="25"/>
  <c r="G201" i="25"/>
  <c r="E201" i="25"/>
  <c r="K200" i="25"/>
  <c r="J200" i="25"/>
  <c r="G200" i="25"/>
  <c r="E200" i="25"/>
  <c r="N199" i="25"/>
  <c r="L199" i="25"/>
  <c r="K199" i="25"/>
  <c r="J199" i="25"/>
  <c r="G199" i="25"/>
  <c r="E199" i="25"/>
  <c r="K198" i="25"/>
  <c r="J198" i="25"/>
  <c r="G198" i="25"/>
  <c r="E198" i="25"/>
  <c r="N197" i="25"/>
  <c r="L197" i="25"/>
  <c r="K197" i="25"/>
  <c r="J197" i="25"/>
  <c r="G197" i="25"/>
  <c r="E197" i="25"/>
  <c r="K196" i="25"/>
  <c r="J196" i="25"/>
  <c r="G196" i="25"/>
  <c r="E196" i="25"/>
  <c r="N195" i="25"/>
  <c r="L195" i="25"/>
  <c r="K195" i="25"/>
  <c r="J195" i="25"/>
  <c r="G195" i="25"/>
  <c r="E195" i="25"/>
  <c r="K194" i="25"/>
  <c r="J194" i="25"/>
  <c r="J205" i="25" s="1"/>
  <c r="G194" i="25"/>
  <c r="G205" i="25" s="1"/>
  <c r="E194" i="25"/>
  <c r="M191" i="25"/>
  <c r="I191" i="25"/>
  <c r="H191" i="25"/>
  <c r="F191" i="25"/>
  <c r="D191" i="25"/>
  <c r="C191" i="25"/>
  <c r="K190" i="25"/>
  <c r="J190" i="25"/>
  <c r="G190" i="25"/>
  <c r="E190" i="25"/>
  <c r="N189" i="25"/>
  <c r="L189" i="25"/>
  <c r="K189" i="25"/>
  <c r="J189" i="25"/>
  <c r="G189" i="25"/>
  <c r="E189" i="25"/>
  <c r="K188" i="25"/>
  <c r="J188" i="25"/>
  <c r="G188" i="25"/>
  <c r="E188" i="25"/>
  <c r="N187" i="25"/>
  <c r="L187" i="25"/>
  <c r="K187" i="25"/>
  <c r="J187" i="25"/>
  <c r="G187" i="25"/>
  <c r="E187" i="25"/>
  <c r="K186" i="25"/>
  <c r="J186" i="25"/>
  <c r="G186" i="25"/>
  <c r="E186" i="25"/>
  <c r="N185" i="25"/>
  <c r="L185" i="25"/>
  <c r="K185" i="25"/>
  <c r="K191" i="25" s="1"/>
  <c r="J185" i="25"/>
  <c r="J191" i="25" s="1"/>
  <c r="G185" i="25"/>
  <c r="E185" i="25"/>
  <c r="M182" i="25"/>
  <c r="I182" i="25"/>
  <c r="H182" i="25"/>
  <c r="D182" i="25"/>
  <c r="C182" i="25"/>
  <c r="N181" i="25"/>
  <c r="L181" i="25"/>
  <c r="K181" i="25"/>
  <c r="J181" i="25"/>
  <c r="G181" i="25"/>
  <c r="E181" i="25"/>
  <c r="K180" i="25"/>
  <c r="J180" i="25"/>
  <c r="G180" i="25"/>
  <c r="E180" i="25"/>
  <c r="N179" i="25"/>
  <c r="L179" i="25"/>
  <c r="K179" i="25"/>
  <c r="J179" i="25"/>
  <c r="F179" i="25"/>
  <c r="F182" i="25" s="1"/>
  <c r="F209" i="25" s="1"/>
  <c r="E179" i="25"/>
  <c r="K178" i="25"/>
  <c r="N178" i="25" s="1"/>
  <c r="J178" i="25"/>
  <c r="G178" i="25"/>
  <c r="E178" i="25"/>
  <c r="N177" i="25"/>
  <c r="K177" i="25"/>
  <c r="J177" i="25"/>
  <c r="G177" i="25"/>
  <c r="E177" i="25"/>
  <c r="K176" i="25"/>
  <c r="N176" i="25" s="1"/>
  <c r="J176" i="25"/>
  <c r="G176" i="25"/>
  <c r="E176" i="25"/>
  <c r="N175" i="25"/>
  <c r="K175" i="25"/>
  <c r="J175" i="25"/>
  <c r="G175" i="25"/>
  <c r="E175" i="25"/>
  <c r="K174" i="25"/>
  <c r="N174" i="25" s="1"/>
  <c r="J174" i="25"/>
  <c r="G174" i="25"/>
  <c r="E174" i="25"/>
  <c r="N173" i="25"/>
  <c r="K173" i="25"/>
  <c r="J173" i="25"/>
  <c r="G173" i="25"/>
  <c r="E173" i="25"/>
  <c r="K172" i="25"/>
  <c r="N172" i="25" s="1"/>
  <c r="J172" i="25"/>
  <c r="G172" i="25"/>
  <c r="E172" i="25"/>
  <c r="N171" i="25"/>
  <c r="K171" i="25"/>
  <c r="J171" i="25"/>
  <c r="G171" i="25"/>
  <c r="E171" i="25"/>
  <c r="K170" i="25"/>
  <c r="N170" i="25" s="1"/>
  <c r="J170" i="25"/>
  <c r="G170" i="25"/>
  <c r="E170" i="25"/>
  <c r="N169" i="25"/>
  <c r="K169" i="25"/>
  <c r="J169" i="25"/>
  <c r="G169" i="25"/>
  <c r="E169" i="25"/>
  <c r="K168" i="25"/>
  <c r="N168" i="25" s="1"/>
  <c r="J168" i="25"/>
  <c r="G168" i="25"/>
  <c r="E168" i="25"/>
  <c r="N167" i="25"/>
  <c r="K167" i="25"/>
  <c r="L167" i="25" s="1"/>
  <c r="J167" i="25"/>
  <c r="J182" i="25" s="1"/>
  <c r="G167" i="25"/>
  <c r="E167" i="25"/>
  <c r="L166" i="25"/>
  <c r="K166" i="25"/>
  <c r="N166" i="25" s="1"/>
  <c r="J166" i="25"/>
  <c r="G166" i="25"/>
  <c r="E166" i="25"/>
  <c r="M163" i="25"/>
  <c r="J163" i="25"/>
  <c r="I163" i="25"/>
  <c r="H163" i="25"/>
  <c r="F163" i="25"/>
  <c r="D163" i="25"/>
  <c r="C163" i="25"/>
  <c r="K162" i="25"/>
  <c r="N162" i="25" s="1"/>
  <c r="J162" i="25"/>
  <c r="G162" i="25"/>
  <c r="E162" i="25"/>
  <c r="N161" i="25"/>
  <c r="K161" i="25"/>
  <c r="L161" i="25" s="1"/>
  <c r="J161" i="25"/>
  <c r="G161" i="25"/>
  <c r="E161" i="25"/>
  <c r="L160" i="25"/>
  <c r="K160" i="25"/>
  <c r="N160" i="25" s="1"/>
  <c r="J160" i="25"/>
  <c r="G160" i="25"/>
  <c r="E160" i="25"/>
  <c r="N159" i="25"/>
  <c r="K159" i="25"/>
  <c r="J159" i="25"/>
  <c r="G159" i="25"/>
  <c r="E159" i="25"/>
  <c r="K158" i="25"/>
  <c r="N158" i="25" s="1"/>
  <c r="J158" i="25"/>
  <c r="G158" i="25"/>
  <c r="E158" i="25"/>
  <c r="N157" i="25"/>
  <c r="K157" i="25"/>
  <c r="L157" i="25" s="1"/>
  <c r="J157" i="25"/>
  <c r="G157" i="25"/>
  <c r="E157" i="25"/>
  <c r="L156" i="25"/>
  <c r="K156" i="25"/>
  <c r="N156" i="25" s="1"/>
  <c r="J156" i="25"/>
  <c r="G156" i="25"/>
  <c r="E156" i="25"/>
  <c r="N155" i="25"/>
  <c r="K155" i="25"/>
  <c r="J155" i="25"/>
  <c r="G155" i="25"/>
  <c r="E155" i="25"/>
  <c r="K154" i="25"/>
  <c r="N154" i="25" s="1"/>
  <c r="J154" i="25"/>
  <c r="G154" i="25"/>
  <c r="E154" i="25"/>
  <c r="N153" i="25"/>
  <c r="K153" i="25"/>
  <c r="L153" i="25" s="1"/>
  <c r="J153" i="25"/>
  <c r="G153" i="25"/>
  <c r="E153" i="25"/>
  <c r="L152" i="25"/>
  <c r="K152" i="25"/>
  <c r="N152" i="25" s="1"/>
  <c r="J152" i="25"/>
  <c r="G152" i="25"/>
  <c r="E152" i="25"/>
  <c r="N151" i="25"/>
  <c r="K151" i="25"/>
  <c r="J151" i="25"/>
  <c r="G151" i="25"/>
  <c r="E151" i="25"/>
  <c r="K150" i="25"/>
  <c r="N150" i="25" s="1"/>
  <c r="J150" i="25"/>
  <c r="G150" i="25"/>
  <c r="E150" i="25"/>
  <c r="N149" i="25"/>
  <c r="K149" i="25"/>
  <c r="L149" i="25" s="1"/>
  <c r="J149" i="25"/>
  <c r="G149" i="25"/>
  <c r="E149" i="25"/>
  <c r="L148" i="25"/>
  <c r="K148" i="25"/>
  <c r="N148" i="25" s="1"/>
  <c r="J148" i="25"/>
  <c r="G148" i="25"/>
  <c r="E148" i="25"/>
  <c r="N147" i="25"/>
  <c r="K147" i="25"/>
  <c r="J147" i="25"/>
  <c r="G147" i="25"/>
  <c r="E147" i="25"/>
  <c r="K146" i="25"/>
  <c r="N146" i="25" s="1"/>
  <c r="J146" i="25"/>
  <c r="G146" i="25"/>
  <c r="E146" i="25"/>
  <c r="N145" i="25"/>
  <c r="K145" i="25"/>
  <c r="L145" i="25" s="1"/>
  <c r="J145" i="25"/>
  <c r="G145" i="25"/>
  <c r="E145" i="25"/>
  <c r="L144" i="25"/>
  <c r="K144" i="25"/>
  <c r="N144" i="25" s="1"/>
  <c r="J144" i="25"/>
  <c r="G144" i="25"/>
  <c r="E144" i="25"/>
  <c r="N143" i="25"/>
  <c r="K143" i="25"/>
  <c r="J143" i="25"/>
  <c r="G143" i="25"/>
  <c r="E143" i="25"/>
  <c r="K142" i="25"/>
  <c r="N142" i="25" s="1"/>
  <c r="J142" i="25"/>
  <c r="G142" i="25"/>
  <c r="E142" i="25"/>
  <c r="N141" i="25"/>
  <c r="K141" i="25"/>
  <c r="L141" i="25" s="1"/>
  <c r="J141" i="25"/>
  <c r="G141" i="25"/>
  <c r="E141" i="25"/>
  <c r="L140" i="25"/>
  <c r="K140" i="25"/>
  <c r="N140" i="25" s="1"/>
  <c r="J140" i="25"/>
  <c r="G140" i="25"/>
  <c r="E140" i="25"/>
  <c r="N139" i="25"/>
  <c r="K139" i="25"/>
  <c r="J139" i="25"/>
  <c r="G139" i="25"/>
  <c r="E139" i="25"/>
  <c r="K138" i="25"/>
  <c r="N138" i="25" s="1"/>
  <c r="J138" i="25"/>
  <c r="G138" i="25"/>
  <c r="E138" i="25"/>
  <c r="N137" i="25"/>
  <c r="K137" i="25"/>
  <c r="L137" i="25" s="1"/>
  <c r="J137" i="25"/>
  <c r="G137" i="25"/>
  <c r="E137" i="25"/>
  <c r="L136" i="25"/>
  <c r="K136" i="25"/>
  <c r="N136" i="25" s="1"/>
  <c r="J136" i="25"/>
  <c r="G136" i="25"/>
  <c r="E136" i="25"/>
  <c r="N135" i="25"/>
  <c r="K135" i="25"/>
  <c r="J135" i="25"/>
  <c r="L135" i="25" s="1"/>
  <c r="G135" i="25"/>
  <c r="E135" i="25"/>
  <c r="K134" i="25"/>
  <c r="N134" i="25" s="1"/>
  <c r="J134" i="25"/>
  <c r="G134" i="25"/>
  <c r="E134" i="25"/>
  <c r="N133" i="25"/>
  <c r="K133" i="25"/>
  <c r="J133" i="25"/>
  <c r="L133" i="25" s="1"/>
  <c r="G133" i="25"/>
  <c r="E133" i="25"/>
  <c r="L132" i="25"/>
  <c r="K132" i="25"/>
  <c r="J132" i="25"/>
  <c r="G132" i="25"/>
  <c r="E132" i="25"/>
  <c r="M128" i="25"/>
  <c r="I128" i="25"/>
  <c r="H128" i="25"/>
  <c r="F128" i="25"/>
  <c r="D128" i="25"/>
  <c r="C128" i="25"/>
  <c r="L127" i="25"/>
  <c r="K127" i="25"/>
  <c r="N127" i="25" s="1"/>
  <c r="J127" i="25"/>
  <c r="G127" i="25"/>
  <c r="E127" i="25"/>
  <c r="N126" i="25"/>
  <c r="K126" i="25"/>
  <c r="J126" i="25"/>
  <c r="L126" i="25" s="1"/>
  <c r="G126" i="25"/>
  <c r="E126" i="25"/>
  <c r="K125" i="25"/>
  <c r="N125" i="25" s="1"/>
  <c r="J125" i="25"/>
  <c r="G125" i="25"/>
  <c r="E125" i="25"/>
  <c r="N124" i="25"/>
  <c r="K124" i="25"/>
  <c r="J124" i="25"/>
  <c r="L124" i="25" s="1"/>
  <c r="G124" i="25"/>
  <c r="E124" i="25"/>
  <c r="L123" i="25"/>
  <c r="K123" i="25"/>
  <c r="N123" i="25" s="1"/>
  <c r="J123" i="25"/>
  <c r="G123" i="25"/>
  <c r="E123" i="25"/>
  <c r="N122" i="25"/>
  <c r="K122" i="25"/>
  <c r="J122" i="25"/>
  <c r="L122" i="25" s="1"/>
  <c r="G122" i="25"/>
  <c r="E122" i="25"/>
  <c r="K121" i="25"/>
  <c r="N121" i="25" s="1"/>
  <c r="J121" i="25"/>
  <c r="G121" i="25"/>
  <c r="E121" i="25"/>
  <c r="N120" i="25"/>
  <c r="K120" i="25"/>
  <c r="J120" i="25"/>
  <c r="L120" i="25" s="1"/>
  <c r="G120" i="25"/>
  <c r="E120" i="25"/>
  <c r="L119" i="25"/>
  <c r="K119" i="25"/>
  <c r="N119" i="25" s="1"/>
  <c r="J119" i="25"/>
  <c r="G119" i="25"/>
  <c r="E119" i="25"/>
  <c r="N118" i="25"/>
  <c r="K118" i="25"/>
  <c r="J118" i="25"/>
  <c r="L118" i="25" s="1"/>
  <c r="G118" i="25"/>
  <c r="E118" i="25"/>
  <c r="K117" i="25"/>
  <c r="N117" i="25" s="1"/>
  <c r="J117" i="25"/>
  <c r="G117" i="25"/>
  <c r="E117" i="25"/>
  <c r="N116" i="25"/>
  <c r="K116" i="25"/>
  <c r="J116" i="25"/>
  <c r="L116" i="25" s="1"/>
  <c r="G116" i="25"/>
  <c r="E116" i="25"/>
  <c r="L115" i="25"/>
  <c r="K115" i="25"/>
  <c r="N115" i="25" s="1"/>
  <c r="J115" i="25"/>
  <c r="G115" i="25"/>
  <c r="E115" i="25"/>
  <c r="N114" i="25"/>
  <c r="K114" i="25"/>
  <c r="J114" i="25"/>
  <c r="L114" i="25" s="1"/>
  <c r="G114" i="25"/>
  <c r="E114" i="25"/>
  <c r="K113" i="25"/>
  <c r="N113" i="25" s="1"/>
  <c r="J113" i="25"/>
  <c r="G113" i="25"/>
  <c r="E113" i="25"/>
  <c r="N112" i="25"/>
  <c r="N128" i="25" s="1"/>
  <c r="K112" i="25"/>
  <c r="J112" i="25"/>
  <c r="L112" i="25" s="1"/>
  <c r="G112" i="25"/>
  <c r="G128" i="25" s="1"/>
  <c r="E112" i="25"/>
  <c r="M109" i="25"/>
  <c r="I109" i="25"/>
  <c r="H109" i="25"/>
  <c r="F109" i="25"/>
  <c r="D109" i="25"/>
  <c r="C109" i="25"/>
  <c r="N108" i="25"/>
  <c r="K108" i="25"/>
  <c r="J108" i="25"/>
  <c r="L108" i="25" s="1"/>
  <c r="G108" i="25"/>
  <c r="E108" i="25"/>
  <c r="K107" i="25"/>
  <c r="N107" i="25" s="1"/>
  <c r="J107" i="25"/>
  <c r="G107" i="25"/>
  <c r="E107" i="25"/>
  <c r="N106" i="25"/>
  <c r="K106" i="25"/>
  <c r="J106" i="25"/>
  <c r="L106" i="25" s="1"/>
  <c r="G106" i="25"/>
  <c r="E106" i="25"/>
  <c r="L105" i="25"/>
  <c r="K105" i="25"/>
  <c r="N105" i="25" s="1"/>
  <c r="J105" i="25"/>
  <c r="G105" i="25"/>
  <c r="E105" i="25"/>
  <c r="N104" i="25"/>
  <c r="K104" i="25"/>
  <c r="J104" i="25"/>
  <c r="L104" i="25" s="1"/>
  <c r="G104" i="25"/>
  <c r="E104" i="25"/>
  <c r="K103" i="25"/>
  <c r="N103" i="25" s="1"/>
  <c r="J103" i="25"/>
  <c r="G103" i="25"/>
  <c r="E103" i="25"/>
  <c r="N102" i="25"/>
  <c r="K102" i="25"/>
  <c r="J102" i="25"/>
  <c r="L102" i="25" s="1"/>
  <c r="G102" i="25"/>
  <c r="E102" i="25"/>
  <c r="L101" i="25"/>
  <c r="K101" i="25"/>
  <c r="N101" i="25" s="1"/>
  <c r="J101" i="25"/>
  <c r="G101" i="25"/>
  <c r="E101" i="25"/>
  <c r="N100" i="25"/>
  <c r="K100" i="25"/>
  <c r="J100" i="25"/>
  <c r="L100" i="25" s="1"/>
  <c r="G100" i="25"/>
  <c r="E100" i="25"/>
  <c r="K99" i="25"/>
  <c r="N99" i="25" s="1"/>
  <c r="J99" i="25"/>
  <c r="G99" i="25"/>
  <c r="E99" i="25"/>
  <c r="N98" i="25"/>
  <c r="K98" i="25"/>
  <c r="J98" i="25"/>
  <c r="L98" i="25" s="1"/>
  <c r="G98" i="25"/>
  <c r="E98" i="25"/>
  <c r="L97" i="25"/>
  <c r="K97" i="25"/>
  <c r="N97" i="25" s="1"/>
  <c r="J97" i="25"/>
  <c r="G97" i="25"/>
  <c r="E97" i="25"/>
  <c r="N96" i="25"/>
  <c r="K96" i="25"/>
  <c r="J96" i="25"/>
  <c r="L96" i="25" s="1"/>
  <c r="G96" i="25"/>
  <c r="E96" i="25"/>
  <c r="K95" i="25"/>
  <c r="N95" i="25" s="1"/>
  <c r="J95" i="25"/>
  <c r="G95" i="25"/>
  <c r="E95" i="25"/>
  <c r="N94" i="25"/>
  <c r="K94" i="25"/>
  <c r="J94" i="25"/>
  <c r="L94" i="25" s="1"/>
  <c r="G94" i="25"/>
  <c r="E94" i="25"/>
  <c r="L93" i="25"/>
  <c r="K93" i="25"/>
  <c r="N93" i="25" s="1"/>
  <c r="J93" i="25"/>
  <c r="G93" i="25"/>
  <c r="E93" i="25"/>
  <c r="N92" i="25"/>
  <c r="K92" i="25"/>
  <c r="J92" i="25"/>
  <c r="L92" i="25" s="1"/>
  <c r="G92" i="25"/>
  <c r="E92" i="25"/>
  <c r="K91" i="25"/>
  <c r="N91" i="25" s="1"/>
  <c r="J91" i="25"/>
  <c r="G91" i="25"/>
  <c r="E91" i="25"/>
  <c r="N90" i="25"/>
  <c r="K90" i="25"/>
  <c r="J90" i="25"/>
  <c r="L90" i="25" s="1"/>
  <c r="G90" i="25"/>
  <c r="E90" i="25"/>
  <c r="L89" i="25"/>
  <c r="K89" i="25"/>
  <c r="N89" i="25" s="1"/>
  <c r="J89" i="25"/>
  <c r="G89" i="25"/>
  <c r="E89" i="25"/>
  <c r="N88" i="25"/>
  <c r="K88" i="25"/>
  <c r="J88" i="25"/>
  <c r="L88" i="25" s="1"/>
  <c r="G88" i="25"/>
  <c r="E88" i="25"/>
  <c r="K87" i="25"/>
  <c r="N87" i="25" s="1"/>
  <c r="J87" i="25"/>
  <c r="G87" i="25"/>
  <c r="E87" i="25"/>
  <c r="N86" i="25"/>
  <c r="K86" i="25"/>
  <c r="J86" i="25"/>
  <c r="L86" i="25" s="1"/>
  <c r="G86" i="25"/>
  <c r="E86" i="25"/>
  <c r="L85" i="25"/>
  <c r="K85" i="25"/>
  <c r="N85" i="25" s="1"/>
  <c r="J85" i="25"/>
  <c r="G85" i="25"/>
  <c r="E85" i="25"/>
  <c r="N84" i="25"/>
  <c r="K84" i="25"/>
  <c r="J84" i="25"/>
  <c r="L84" i="25" s="1"/>
  <c r="G84" i="25"/>
  <c r="E84" i="25"/>
  <c r="K83" i="25"/>
  <c r="N83" i="25" s="1"/>
  <c r="J83" i="25"/>
  <c r="G83" i="25"/>
  <c r="E83" i="25"/>
  <c r="N82" i="25"/>
  <c r="K82" i="25"/>
  <c r="J82" i="25"/>
  <c r="L82" i="25" s="1"/>
  <c r="G82" i="25"/>
  <c r="E82" i="25"/>
  <c r="L81" i="25"/>
  <c r="K81" i="25"/>
  <c r="N81" i="25" s="1"/>
  <c r="J81" i="25"/>
  <c r="G81" i="25"/>
  <c r="E81" i="25"/>
  <c r="N80" i="25"/>
  <c r="K80" i="25"/>
  <c r="J80" i="25"/>
  <c r="L80" i="25" s="1"/>
  <c r="G80" i="25"/>
  <c r="E80" i="25"/>
  <c r="K79" i="25"/>
  <c r="N79" i="25" s="1"/>
  <c r="J79" i="25"/>
  <c r="G79" i="25"/>
  <c r="E79" i="25"/>
  <c r="N78" i="25"/>
  <c r="K78" i="25"/>
  <c r="J78" i="25"/>
  <c r="L78" i="25" s="1"/>
  <c r="G78" i="25"/>
  <c r="E78" i="25"/>
  <c r="L77" i="25"/>
  <c r="K77" i="25"/>
  <c r="N77" i="25" s="1"/>
  <c r="J77" i="25"/>
  <c r="G77" i="25"/>
  <c r="E77" i="25"/>
  <c r="N76" i="25"/>
  <c r="K76" i="25"/>
  <c r="J76" i="25"/>
  <c r="L76" i="25" s="1"/>
  <c r="G76" i="25"/>
  <c r="E76" i="25"/>
  <c r="K75" i="25"/>
  <c r="N75" i="25" s="1"/>
  <c r="J75" i="25"/>
  <c r="G75" i="25"/>
  <c r="E75" i="25"/>
  <c r="N74" i="25"/>
  <c r="K74" i="25"/>
  <c r="J74" i="25"/>
  <c r="L74" i="25" s="1"/>
  <c r="G74" i="25"/>
  <c r="E74" i="25"/>
  <c r="K73" i="25"/>
  <c r="N73" i="25" s="1"/>
  <c r="J73" i="25"/>
  <c r="G73" i="25"/>
  <c r="E73" i="25"/>
  <c r="N72" i="25"/>
  <c r="L72" i="25"/>
  <c r="K72" i="25"/>
  <c r="J72" i="25"/>
  <c r="G72" i="25"/>
  <c r="E72" i="25"/>
  <c r="K71" i="25"/>
  <c r="N71" i="25" s="1"/>
  <c r="J71" i="25"/>
  <c r="G71" i="25"/>
  <c r="E71" i="25"/>
  <c r="N70" i="25"/>
  <c r="L70" i="25"/>
  <c r="K70" i="25"/>
  <c r="J70" i="25"/>
  <c r="G70" i="25"/>
  <c r="E70" i="25"/>
  <c r="L69" i="25"/>
  <c r="K69" i="25"/>
  <c r="N69" i="25" s="1"/>
  <c r="J69" i="25"/>
  <c r="G69" i="25"/>
  <c r="E69" i="25"/>
  <c r="N68" i="25"/>
  <c r="K68" i="25"/>
  <c r="J68" i="25"/>
  <c r="L68" i="25" s="1"/>
  <c r="G68" i="25"/>
  <c r="E68" i="25"/>
  <c r="K67" i="25"/>
  <c r="N67" i="25" s="1"/>
  <c r="J67" i="25"/>
  <c r="G67" i="25"/>
  <c r="E67" i="25"/>
  <c r="N66" i="25"/>
  <c r="K66" i="25"/>
  <c r="J66" i="25"/>
  <c r="L66" i="25" s="1"/>
  <c r="G66" i="25"/>
  <c r="E66" i="25"/>
  <c r="K65" i="25"/>
  <c r="N65" i="25" s="1"/>
  <c r="J65" i="25"/>
  <c r="G65" i="25"/>
  <c r="E65" i="25"/>
  <c r="N64" i="25"/>
  <c r="L64" i="25"/>
  <c r="K64" i="25"/>
  <c r="J64" i="25"/>
  <c r="G64" i="25"/>
  <c r="E64" i="25"/>
  <c r="K63" i="25"/>
  <c r="N63" i="25" s="1"/>
  <c r="J63" i="25"/>
  <c r="G63" i="25"/>
  <c r="E63" i="25"/>
  <c r="N62" i="25"/>
  <c r="L62" i="25"/>
  <c r="K62" i="25"/>
  <c r="J62" i="25"/>
  <c r="G62" i="25"/>
  <c r="E62" i="25"/>
  <c r="L61" i="25"/>
  <c r="K61" i="25"/>
  <c r="N61" i="25" s="1"/>
  <c r="J61" i="25"/>
  <c r="G61" i="25"/>
  <c r="E61" i="25"/>
  <c r="N60" i="25"/>
  <c r="K60" i="25"/>
  <c r="J60" i="25"/>
  <c r="L60" i="25" s="1"/>
  <c r="G60" i="25"/>
  <c r="E60" i="25"/>
  <c r="K59" i="25"/>
  <c r="N59" i="25" s="1"/>
  <c r="J59" i="25"/>
  <c r="G59" i="25"/>
  <c r="E59" i="25"/>
  <c r="N58" i="25"/>
  <c r="K58" i="25"/>
  <c r="J58" i="25"/>
  <c r="L58" i="25" s="1"/>
  <c r="G58" i="25"/>
  <c r="E58" i="25"/>
  <c r="K57" i="25"/>
  <c r="N57" i="25" s="1"/>
  <c r="J57" i="25"/>
  <c r="G57" i="25"/>
  <c r="E57" i="25"/>
  <c r="N56" i="25"/>
  <c r="L56" i="25"/>
  <c r="K56" i="25"/>
  <c r="J56" i="25"/>
  <c r="G56" i="25"/>
  <c r="E56" i="25"/>
  <c r="K55" i="25"/>
  <c r="N55" i="25" s="1"/>
  <c r="J55" i="25"/>
  <c r="G55" i="25"/>
  <c r="E55" i="25"/>
  <c r="N54" i="25"/>
  <c r="L54" i="25"/>
  <c r="K54" i="25"/>
  <c r="J54" i="25"/>
  <c r="G54" i="25"/>
  <c r="E54" i="25"/>
  <c r="L53" i="25"/>
  <c r="K53" i="25"/>
  <c r="N53" i="25" s="1"/>
  <c r="J53" i="25"/>
  <c r="G53" i="25"/>
  <c r="E53" i="25"/>
  <c r="N52" i="25"/>
  <c r="K52" i="25"/>
  <c r="J52" i="25"/>
  <c r="L52" i="25" s="1"/>
  <c r="G52" i="25"/>
  <c r="E52" i="25"/>
  <c r="K51" i="25"/>
  <c r="N51" i="25" s="1"/>
  <c r="J51" i="25"/>
  <c r="G51" i="25"/>
  <c r="E51" i="25"/>
  <c r="N50" i="25"/>
  <c r="K50" i="25"/>
  <c r="J50" i="25"/>
  <c r="L50" i="25" s="1"/>
  <c r="G50" i="25"/>
  <c r="E50" i="25"/>
  <c r="K49" i="25"/>
  <c r="N49" i="25" s="1"/>
  <c r="J49" i="25"/>
  <c r="G49" i="25"/>
  <c r="E49" i="25"/>
  <c r="N48" i="25"/>
  <c r="L48" i="25"/>
  <c r="K48" i="25"/>
  <c r="J48" i="25"/>
  <c r="G48" i="25"/>
  <c r="E48" i="25"/>
  <c r="K47" i="25"/>
  <c r="N47" i="25" s="1"/>
  <c r="J47" i="25"/>
  <c r="G47" i="25"/>
  <c r="E47" i="25"/>
  <c r="N46" i="25"/>
  <c r="L46" i="25"/>
  <c r="K46" i="25"/>
  <c r="J46" i="25"/>
  <c r="G46" i="25"/>
  <c r="E46" i="25"/>
  <c r="L45" i="25"/>
  <c r="K45" i="25"/>
  <c r="N45" i="25" s="1"/>
  <c r="J45" i="25"/>
  <c r="G45" i="25"/>
  <c r="E45" i="25"/>
  <c r="N44" i="25"/>
  <c r="K44" i="25"/>
  <c r="J44" i="25"/>
  <c r="J109" i="25" s="1"/>
  <c r="G44" i="25"/>
  <c r="G109" i="25" s="1"/>
  <c r="E44" i="25"/>
  <c r="M40" i="25"/>
  <c r="M209" i="25" s="1"/>
  <c r="K40" i="25"/>
  <c r="I40" i="25"/>
  <c r="H40" i="25"/>
  <c r="G40" i="25"/>
  <c r="N40" i="25" s="1"/>
  <c r="F40" i="25"/>
  <c r="D40" i="25"/>
  <c r="C40" i="25"/>
  <c r="N39" i="25"/>
  <c r="K39" i="25"/>
  <c r="J39" i="25"/>
  <c r="L39" i="25" s="1"/>
  <c r="G39" i="25"/>
  <c r="E39" i="25"/>
  <c r="K38" i="25"/>
  <c r="N38" i="25" s="1"/>
  <c r="J38" i="25"/>
  <c r="G38" i="25"/>
  <c r="E38" i="25"/>
  <c r="N37" i="25"/>
  <c r="L37" i="25"/>
  <c r="K37" i="25"/>
  <c r="J37" i="25"/>
  <c r="G37" i="25"/>
  <c r="E37" i="25"/>
  <c r="K36" i="25"/>
  <c r="N36" i="25" s="1"/>
  <c r="J36" i="25"/>
  <c r="G36" i="25"/>
  <c r="E36" i="25"/>
  <c r="N35" i="25"/>
  <c r="L35" i="25"/>
  <c r="K35" i="25"/>
  <c r="J35" i="25"/>
  <c r="G35" i="25"/>
  <c r="E35" i="25"/>
  <c r="K34" i="25"/>
  <c r="N34" i="25" s="1"/>
  <c r="J34" i="25"/>
  <c r="G34" i="25"/>
  <c r="E34" i="25"/>
  <c r="N33" i="25"/>
  <c r="L33" i="25"/>
  <c r="K33" i="25"/>
  <c r="J33" i="25"/>
  <c r="G33" i="25"/>
  <c r="E33" i="25"/>
  <c r="K32" i="25"/>
  <c r="N32" i="25" s="1"/>
  <c r="J32" i="25"/>
  <c r="G32" i="25"/>
  <c r="E32" i="25"/>
  <c r="N31" i="25"/>
  <c r="L31" i="25"/>
  <c r="K31" i="25"/>
  <c r="J31" i="25"/>
  <c r="G31" i="25"/>
  <c r="E31" i="25"/>
  <c r="K30" i="25"/>
  <c r="N30" i="25" s="1"/>
  <c r="J30" i="25"/>
  <c r="G30" i="25"/>
  <c r="E30" i="25"/>
  <c r="N29" i="25"/>
  <c r="L29" i="25"/>
  <c r="K29" i="25"/>
  <c r="J29" i="25"/>
  <c r="G29" i="25"/>
  <c r="E29" i="25"/>
  <c r="K28" i="25"/>
  <c r="N28" i="25" s="1"/>
  <c r="J28" i="25"/>
  <c r="G28" i="25"/>
  <c r="E28" i="25"/>
  <c r="N27" i="25"/>
  <c r="L27" i="25"/>
  <c r="K27" i="25"/>
  <c r="J27" i="25"/>
  <c r="G27" i="25"/>
  <c r="E27" i="25"/>
  <c r="K26" i="25"/>
  <c r="N26" i="25" s="1"/>
  <c r="J26" i="25"/>
  <c r="G26" i="25"/>
  <c r="E26" i="25"/>
  <c r="N25" i="25"/>
  <c r="L25" i="25"/>
  <c r="K25" i="25"/>
  <c r="J25" i="25"/>
  <c r="G25" i="25"/>
  <c r="E25" i="25"/>
  <c r="K24" i="25"/>
  <c r="N24" i="25" s="1"/>
  <c r="J24" i="25"/>
  <c r="G24" i="25"/>
  <c r="E24" i="25"/>
  <c r="N23" i="25"/>
  <c r="L23" i="25"/>
  <c r="K23" i="25"/>
  <c r="J23" i="25"/>
  <c r="G23" i="25"/>
  <c r="E23" i="25"/>
  <c r="K22" i="25"/>
  <c r="N22" i="25" s="1"/>
  <c r="J22" i="25"/>
  <c r="G22" i="25"/>
  <c r="E22" i="25"/>
  <c r="N21" i="25"/>
  <c r="L21" i="25"/>
  <c r="K21" i="25"/>
  <c r="J21" i="25"/>
  <c r="G21" i="25"/>
  <c r="E21" i="25"/>
  <c r="K20" i="25"/>
  <c r="N20" i="25" s="1"/>
  <c r="J20" i="25"/>
  <c r="G20" i="25"/>
  <c r="E20" i="25"/>
  <c r="N19" i="25"/>
  <c r="L19" i="25"/>
  <c r="K19" i="25"/>
  <c r="J19" i="25"/>
  <c r="G19" i="25"/>
  <c r="E19" i="25"/>
  <c r="K18" i="25"/>
  <c r="N18" i="25" s="1"/>
  <c r="J18" i="25"/>
  <c r="G18" i="25"/>
  <c r="E18" i="25"/>
  <c r="N17" i="25"/>
  <c r="L17" i="25"/>
  <c r="K17" i="25"/>
  <c r="J17" i="25"/>
  <c r="G17" i="25"/>
  <c r="E17" i="25"/>
  <c r="K16" i="25"/>
  <c r="N16" i="25" s="1"/>
  <c r="J16" i="25"/>
  <c r="G16" i="25"/>
  <c r="E16" i="25"/>
  <c r="N15" i="25"/>
  <c r="L15" i="25"/>
  <c r="K15" i="25"/>
  <c r="J15" i="25"/>
  <c r="G15" i="25"/>
  <c r="E15" i="25"/>
  <c r="K14" i="25"/>
  <c r="N14" i="25" s="1"/>
  <c r="J14" i="25"/>
  <c r="G14" i="25"/>
  <c r="E14" i="25"/>
  <c r="N13" i="25"/>
  <c r="L13" i="25"/>
  <c r="K13" i="25"/>
  <c r="J13" i="25"/>
  <c r="G13" i="25"/>
  <c r="E13" i="25"/>
  <c r="K12" i="25"/>
  <c r="N12" i="25" s="1"/>
  <c r="J12" i="25"/>
  <c r="J40" i="25" s="1"/>
  <c r="G12" i="25"/>
  <c r="E12" i="25"/>
  <c r="M205" i="24"/>
  <c r="I205" i="24"/>
  <c r="H205" i="24"/>
  <c r="F205" i="24"/>
  <c r="D205" i="24"/>
  <c r="D209" i="24" s="1"/>
  <c r="C205" i="24"/>
  <c r="K204" i="24"/>
  <c r="J204" i="24"/>
  <c r="G204" i="24"/>
  <c r="E204" i="24"/>
  <c r="N203" i="24"/>
  <c r="L203" i="24"/>
  <c r="K203" i="24"/>
  <c r="J203" i="24"/>
  <c r="G203" i="24"/>
  <c r="E203" i="24"/>
  <c r="K202" i="24"/>
  <c r="J202" i="24"/>
  <c r="G202" i="24"/>
  <c r="E202" i="24"/>
  <c r="N201" i="24"/>
  <c r="L201" i="24"/>
  <c r="K201" i="24"/>
  <c r="J201" i="24"/>
  <c r="G201" i="24"/>
  <c r="E201" i="24"/>
  <c r="K200" i="24"/>
  <c r="J200" i="24"/>
  <c r="G200" i="24"/>
  <c r="E200" i="24"/>
  <c r="N199" i="24"/>
  <c r="L199" i="24"/>
  <c r="K199" i="24"/>
  <c r="J199" i="24"/>
  <c r="G199" i="24"/>
  <c r="E199" i="24"/>
  <c r="K198" i="24"/>
  <c r="J198" i="24"/>
  <c r="G198" i="24"/>
  <c r="E198" i="24"/>
  <c r="N197" i="24"/>
  <c r="L197" i="24"/>
  <c r="K197" i="24"/>
  <c r="J197" i="24"/>
  <c r="G197" i="24"/>
  <c r="E197" i="24"/>
  <c r="K196" i="24"/>
  <c r="J196" i="24"/>
  <c r="G196" i="24"/>
  <c r="E196" i="24"/>
  <c r="N195" i="24"/>
  <c r="L195" i="24"/>
  <c r="K195" i="24"/>
  <c r="J195" i="24"/>
  <c r="G195" i="24"/>
  <c r="E195" i="24"/>
  <c r="K194" i="24"/>
  <c r="J194" i="24"/>
  <c r="G194" i="24"/>
  <c r="E194" i="24"/>
  <c r="M191" i="24"/>
  <c r="I191" i="24"/>
  <c r="H191" i="24"/>
  <c r="F191" i="24"/>
  <c r="D191" i="24"/>
  <c r="C191" i="24"/>
  <c r="K190" i="24"/>
  <c r="J190" i="24"/>
  <c r="G190" i="24"/>
  <c r="E190" i="24"/>
  <c r="N189" i="24"/>
  <c r="L189" i="24"/>
  <c r="K189" i="24"/>
  <c r="J189" i="24"/>
  <c r="G189" i="24"/>
  <c r="E189" i="24"/>
  <c r="K188" i="24"/>
  <c r="J188" i="24"/>
  <c r="G188" i="24"/>
  <c r="E188" i="24"/>
  <c r="N187" i="24"/>
  <c r="L187" i="24"/>
  <c r="K187" i="24"/>
  <c r="J187" i="24"/>
  <c r="G187" i="24"/>
  <c r="E187" i="24"/>
  <c r="K186" i="24"/>
  <c r="J186" i="24"/>
  <c r="G186" i="24"/>
  <c r="E186" i="24"/>
  <c r="N185" i="24"/>
  <c r="L185" i="24"/>
  <c r="K185" i="24"/>
  <c r="J185" i="24"/>
  <c r="G185" i="24"/>
  <c r="E185" i="24"/>
  <c r="M182" i="24"/>
  <c r="I182" i="24"/>
  <c r="H182" i="24"/>
  <c r="F182" i="24"/>
  <c r="D182" i="24"/>
  <c r="C182" i="24"/>
  <c r="N181" i="24"/>
  <c r="L181" i="24"/>
  <c r="K181" i="24"/>
  <c r="J181" i="24"/>
  <c r="G181" i="24"/>
  <c r="E181" i="24"/>
  <c r="K180" i="24"/>
  <c r="J180" i="24"/>
  <c r="G180" i="24"/>
  <c r="E180" i="24"/>
  <c r="N179" i="24"/>
  <c r="L179" i="24"/>
  <c r="K179" i="24"/>
  <c r="J179" i="24"/>
  <c r="G179" i="24"/>
  <c r="F179" i="24"/>
  <c r="E179" i="24"/>
  <c r="K178" i="24"/>
  <c r="N178" i="24" s="1"/>
  <c r="J178" i="24"/>
  <c r="G178" i="24"/>
  <c r="E178" i="24"/>
  <c r="N177" i="24"/>
  <c r="K177" i="24"/>
  <c r="J177" i="24"/>
  <c r="L177" i="24" s="1"/>
  <c r="G177" i="24"/>
  <c r="E177" i="24"/>
  <c r="K176" i="24"/>
  <c r="N176" i="24" s="1"/>
  <c r="J176" i="24"/>
  <c r="G176" i="24"/>
  <c r="E176" i="24"/>
  <c r="N175" i="24"/>
  <c r="K175" i="24"/>
  <c r="J175" i="24"/>
  <c r="L175" i="24" s="1"/>
  <c r="G175" i="24"/>
  <c r="E175" i="24"/>
  <c r="K174" i="24"/>
  <c r="N174" i="24" s="1"/>
  <c r="J174" i="24"/>
  <c r="G174" i="24"/>
  <c r="E174" i="24"/>
  <c r="N173" i="24"/>
  <c r="K173" i="24"/>
  <c r="J173" i="24"/>
  <c r="L173" i="24" s="1"/>
  <c r="G173" i="24"/>
  <c r="E173" i="24"/>
  <c r="K172" i="24"/>
  <c r="N172" i="24" s="1"/>
  <c r="J172" i="24"/>
  <c r="G172" i="24"/>
  <c r="E172" i="24"/>
  <c r="N171" i="24"/>
  <c r="K171" i="24"/>
  <c r="J171" i="24"/>
  <c r="L171" i="24" s="1"/>
  <c r="G171" i="24"/>
  <c r="E171" i="24"/>
  <c r="K170" i="24"/>
  <c r="N170" i="24" s="1"/>
  <c r="J170" i="24"/>
  <c r="G170" i="24"/>
  <c r="E170" i="24"/>
  <c r="N169" i="24"/>
  <c r="K169" i="24"/>
  <c r="J169" i="24"/>
  <c r="G169" i="24"/>
  <c r="E169" i="24"/>
  <c r="K168" i="24"/>
  <c r="N168" i="24" s="1"/>
  <c r="J168" i="24"/>
  <c r="G168" i="24"/>
  <c r="E168" i="24"/>
  <c r="N167" i="24"/>
  <c r="K167" i="24"/>
  <c r="J167" i="24"/>
  <c r="J182" i="24" s="1"/>
  <c r="G167" i="24"/>
  <c r="G182" i="24" s="1"/>
  <c r="E167" i="24"/>
  <c r="K166" i="24"/>
  <c r="N166" i="24" s="1"/>
  <c r="J166" i="24"/>
  <c r="G166" i="24"/>
  <c r="E166" i="24"/>
  <c r="M163" i="24"/>
  <c r="I163" i="24"/>
  <c r="H163" i="24"/>
  <c r="F163" i="24"/>
  <c r="D163" i="24"/>
  <c r="C163" i="24"/>
  <c r="L162" i="24"/>
  <c r="K162" i="24"/>
  <c r="N162" i="24" s="1"/>
  <c r="J162" i="24"/>
  <c r="G162" i="24"/>
  <c r="E162" i="24"/>
  <c r="N161" i="24"/>
  <c r="K161" i="24"/>
  <c r="J161" i="24"/>
  <c r="G161" i="24"/>
  <c r="E161" i="24"/>
  <c r="K160" i="24"/>
  <c r="N160" i="24" s="1"/>
  <c r="J160" i="24"/>
  <c r="G160" i="24"/>
  <c r="E160" i="24"/>
  <c r="N159" i="24"/>
  <c r="K159" i="24"/>
  <c r="L159" i="24" s="1"/>
  <c r="J159" i="24"/>
  <c r="G159" i="24"/>
  <c r="E159" i="24"/>
  <c r="L158" i="24"/>
  <c r="K158" i="24"/>
  <c r="N158" i="24" s="1"/>
  <c r="J158" i="24"/>
  <c r="G158" i="24"/>
  <c r="E158" i="24"/>
  <c r="N157" i="24"/>
  <c r="K157" i="24"/>
  <c r="J157" i="24"/>
  <c r="G157" i="24"/>
  <c r="E157" i="24"/>
  <c r="K156" i="24"/>
  <c r="N156" i="24" s="1"/>
  <c r="J156" i="24"/>
  <c r="G156" i="24"/>
  <c r="E156" i="24"/>
  <c r="N155" i="24"/>
  <c r="K155" i="24"/>
  <c r="L155" i="24" s="1"/>
  <c r="J155" i="24"/>
  <c r="G155" i="24"/>
  <c r="E155" i="24"/>
  <c r="L154" i="24"/>
  <c r="K154" i="24"/>
  <c r="N154" i="24" s="1"/>
  <c r="J154" i="24"/>
  <c r="G154" i="24"/>
  <c r="E154" i="24"/>
  <c r="N153" i="24"/>
  <c r="K153" i="24"/>
  <c r="J153" i="24"/>
  <c r="G153" i="24"/>
  <c r="E153" i="24"/>
  <c r="K152" i="24"/>
  <c r="N152" i="24" s="1"/>
  <c r="J152" i="24"/>
  <c r="G152" i="24"/>
  <c r="E152" i="24"/>
  <c r="N151" i="24"/>
  <c r="K151" i="24"/>
  <c r="L151" i="24" s="1"/>
  <c r="J151" i="24"/>
  <c r="G151" i="24"/>
  <c r="E151" i="24"/>
  <c r="L150" i="24"/>
  <c r="K150" i="24"/>
  <c r="N150" i="24" s="1"/>
  <c r="J150" i="24"/>
  <c r="G150" i="24"/>
  <c r="E150" i="24"/>
  <c r="N149" i="24"/>
  <c r="K149" i="24"/>
  <c r="J149" i="24"/>
  <c r="G149" i="24"/>
  <c r="E149" i="24"/>
  <c r="K148" i="24"/>
  <c r="N148" i="24" s="1"/>
  <c r="J148" i="24"/>
  <c r="G148" i="24"/>
  <c r="E148" i="24"/>
  <c r="N147" i="24"/>
  <c r="K147" i="24"/>
  <c r="L147" i="24" s="1"/>
  <c r="J147" i="24"/>
  <c r="G147" i="24"/>
  <c r="E147" i="24"/>
  <c r="L146" i="24"/>
  <c r="K146" i="24"/>
  <c r="N146" i="24" s="1"/>
  <c r="J146" i="24"/>
  <c r="G146" i="24"/>
  <c r="E146" i="24"/>
  <c r="N145" i="24"/>
  <c r="K145" i="24"/>
  <c r="J145" i="24"/>
  <c r="G145" i="24"/>
  <c r="E145" i="24"/>
  <c r="K144" i="24"/>
  <c r="N144" i="24" s="1"/>
  <c r="J144" i="24"/>
  <c r="G144" i="24"/>
  <c r="E144" i="24"/>
  <c r="N143" i="24"/>
  <c r="K143" i="24"/>
  <c r="L143" i="24" s="1"/>
  <c r="J143" i="24"/>
  <c r="G143" i="24"/>
  <c r="E143" i="24"/>
  <c r="L142" i="24"/>
  <c r="K142" i="24"/>
  <c r="N142" i="24" s="1"/>
  <c r="J142" i="24"/>
  <c r="G142" i="24"/>
  <c r="E142" i="24"/>
  <c r="N141" i="24"/>
  <c r="K141" i="24"/>
  <c r="J141" i="24"/>
  <c r="G141" i="24"/>
  <c r="E141" i="24"/>
  <c r="K140" i="24"/>
  <c r="N140" i="24" s="1"/>
  <c r="J140" i="24"/>
  <c r="G140" i="24"/>
  <c r="E140" i="24"/>
  <c r="N139" i="24"/>
  <c r="K139" i="24"/>
  <c r="L139" i="24" s="1"/>
  <c r="J139" i="24"/>
  <c r="G139" i="24"/>
  <c r="E139" i="24"/>
  <c r="L138" i="24"/>
  <c r="K138" i="24"/>
  <c r="N138" i="24" s="1"/>
  <c r="J138" i="24"/>
  <c r="G138" i="24"/>
  <c r="E138" i="24"/>
  <c r="N137" i="24"/>
  <c r="K137" i="24"/>
  <c r="J137" i="24"/>
  <c r="G137" i="24"/>
  <c r="E137" i="24"/>
  <c r="K136" i="24"/>
  <c r="N136" i="24" s="1"/>
  <c r="J136" i="24"/>
  <c r="G136" i="24"/>
  <c r="E136" i="24"/>
  <c r="N135" i="24"/>
  <c r="K135" i="24"/>
  <c r="L135" i="24" s="1"/>
  <c r="J135" i="24"/>
  <c r="G135" i="24"/>
  <c r="E135" i="24"/>
  <c r="L134" i="24"/>
  <c r="K134" i="24"/>
  <c r="N134" i="24" s="1"/>
  <c r="J134" i="24"/>
  <c r="G134" i="24"/>
  <c r="E134" i="24"/>
  <c r="N133" i="24"/>
  <c r="K133" i="24"/>
  <c r="J133" i="24"/>
  <c r="J163" i="24" s="1"/>
  <c r="G133" i="24"/>
  <c r="E133" i="24"/>
  <c r="K132" i="24"/>
  <c r="L132" i="24" s="1"/>
  <c r="J132" i="24"/>
  <c r="G132" i="24"/>
  <c r="E132" i="24"/>
  <c r="M128" i="24"/>
  <c r="I128" i="24"/>
  <c r="H128" i="24"/>
  <c r="F128" i="24"/>
  <c r="F209" i="24" s="1"/>
  <c r="D128" i="24"/>
  <c r="C128" i="24"/>
  <c r="K127" i="24"/>
  <c r="N127" i="24" s="1"/>
  <c r="J127" i="24"/>
  <c r="G127" i="24"/>
  <c r="E127" i="24"/>
  <c r="N126" i="24"/>
  <c r="K126" i="24"/>
  <c r="J126" i="24"/>
  <c r="G126" i="24"/>
  <c r="E126" i="24"/>
  <c r="K125" i="24"/>
  <c r="N125" i="24" s="1"/>
  <c r="J125" i="24"/>
  <c r="G125" i="24"/>
  <c r="E125" i="24"/>
  <c r="N124" i="24"/>
  <c r="K124" i="24"/>
  <c r="J124" i="24"/>
  <c r="G124" i="24"/>
  <c r="E124" i="24"/>
  <c r="K123" i="24"/>
  <c r="N123" i="24" s="1"/>
  <c r="J123" i="24"/>
  <c r="G123" i="24"/>
  <c r="E123" i="24"/>
  <c r="N122" i="24"/>
  <c r="K122" i="24"/>
  <c r="J122" i="24"/>
  <c r="G122" i="24"/>
  <c r="E122" i="24"/>
  <c r="K121" i="24"/>
  <c r="N121" i="24" s="1"/>
  <c r="J121" i="24"/>
  <c r="G121" i="24"/>
  <c r="E121" i="24"/>
  <c r="N120" i="24"/>
  <c r="K120" i="24"/>
  <c r="J120" i="24"/>
  <c r="G120" i="24"/>
  <c r="E120" i="24"/>
  <c r="K119" i="24"/>
  <c r="N119" i="24" s="1"/>
  <c r="J119" i="24"/>
  <c r="G119" i="24"/>
  <c r="E119" i="24"/>
  <c r="N118" i="24"/>
  <c r="K118" i="24"/>
  <c r="J118" i="24"/>
  <c r="G118" i="24"/>
  <c r="E118" i="24"/>
  <c r="K117" i="24"/>
  <c r="N117" i="24" s="1"/>
  <c r="J117" i="24"/>
  <c r="G117" i="24"/>
  <c r="E117" i="24"/>
  <c r="N116" i="24"/>
  <c r="K116" i="24"/>
  <c r="J116" i="24"/>
  <c r="G116" i="24"/>
  <c r="E116" i="24"/>
  <c r="K115" i="24"/>
  <c r="N115" i="24" s="1"/>
  <c r="J115" i="24"/>
  <c r="G115" i="24"/>
  <c r="E115" i="24"/>
  <c r="N114" i="24"/>
  <c r="N128" i="24" s="1"/>
  <c r="K114" i="24"/>
  <c r="J114" i="24"/>
  <c r="G114" i="24"/>
  <c r="E114" i="24"/>
  <c r="K113" i="24"/>
  <c r="N113" i="24" s="1"/>
  <c r="J113" i="24"/>
  <c r="G113" i="24"/>
  <c r="E113" i="24"/>
  <c r="N112" i="24"/>
  <c r="K112" i="24"/>
  <c r="J112" i="24"/>
  <c r="J128" i="24" s="1"/>
  <c r="G112" i="24"/>
  <c r="E112" i="24"/>
  <c r="M109" i="24"/>
  <c r="K109" i="24"/>
  <c r="I109" i="24"/>
  <c r="H109" i="24"/>
  <c r="F109" i="24"/>
  <c r="D109" i="24"/>
  <c r="C109" i="24"/>
  <c r="N108" i="24"/>
  <c r="K108" i="24"/>
  <c r="L108" i="24" s="1"/>
  <c r="J108" i="24"/>
  <c r="G108" i="24"/>
  <c r="E108" i="24"/>
  <c r="L107" i="24"/>
  <c r="K107" i="24"/>
  <c r="N107" i="24" s="1"/>
  <c r="J107" i="24"/>
  <c r="G107" i="24"/>
  <c r="E107" i="24"/>
  <c r="N106" i="24"/>
  <c r="K106" i="24"/>
  <c r="J106" i="24"/>
  <c r="G106" i="24"/>
  <c r="E106" i="24"/>
  <c r="K105" i="24"/>
  <c r="N105" i="24" s="1"/>
  <c r="J105" i="24"/>
  <c r="G105" i="24"/>
  <c r="E105" i="24"/>
  <c r="N104" i="24"/>
  <c r="K104" i="24"/>
  <c r="L104" i="24" s="1"/>
  <c r="J104" i="24"/>
  <c r="G104" i="24"/>
  <c r="E104" i="24"/>
  <c r="L103" i="24"/>
  <c r="K103" i="24"/>
  <c r="N103" i="24" s="1"/>
  <c r="J103" i="24"/>
  <c r="G103" i="24"/>
  <c r="E103" i="24"/>
  <c r="N102" i="24"/>
  <c r="K102" i="24"/>
  <c r="J102" i="24"/>
  <c r="G102" i="24"/>
  <c r="E102" i="24"/>
  <c r="K101" i="24"/>
  <c r="N101" i="24" s="1"/>
  <c r="J101" i="24"/>
  <c r="G101" i="24"/>
  <c r="E101" i="24"/>
  <c r="N100" i="24"/>
  <c r="K100" i="24"/>
  <c r="L100" i="24" s="1"/>
  <c r="J100" i="24"/>
  <c r="G100" i="24"/>
  <c r="E100" i="24"/>
  <c r="L99" i="24"/>
  <c r="K99" i="24"/>
  <c r="N99" i="24" s="1"/>
  <c r="J99" i="24"/>
  <c r="G99" i="24"/>
  <c r="E99" i="24"/>
  <c r="N98" i="24"/>
  <c r="K98" i="24"/>
  <c r="J98" i="24"/>
  <c r="G98" i="24"/>
  <c r="E98" i="24"/>
  <c r="K97" i="24"/>
  <c r="N97" i="24" s="1"/>
  <c r="J97" i="24"/>
  <c r="G97" i="24"/>
  <c r="E97" i="24"/>
  <c r="N96" i="24"/>
  <c r="K96" i="24"/>
  <c r="L96" i="24" s="1"/>
  <c r="J96" i="24"/>
  <c r="G96" i="24"/>
  <c r="E96" i="24"/>
  <c r="L95" i="24"/>
  <c r="K95" i="24"/>
  <c r="N95" i="24" s="1"/>
  <c r="J95" i="24"/>
  <c r="G95" i="24"/>
  <c r="E95" i="24"/>
  <c r="N94" i="24"/>
  <c r="K94" i="24"/>
  <c r="J94" i="24"/>
  <c r="G94" i="24"/>
  <c r="E94" i="24"/>
  <c r="K93" i="24"/>
  <c r="N93" i="24" s="1"/>
  <c r="J93" i="24"/>
  <c r="G93" i="24"/>
  <c r="E93" i="24"/>
  <c r="N92" i="24"/>
  <c r="K92" i="24"/>
  <c r="L92" i="24" s="1"/>
  <c r="J92" i="24"/>
  <c r="G92" i="24"/>
  <c r="E92" i="24"/>
  <c r="L91" i="24"/>
  <c r="K91" i="24"/>
  <c r="N91" i="24" s="1"/>
  <c r="J91" i="24"/>
  <c r="G91" i="24"/>
  <c r="E91" i="24"/>
  <c r="N90" i="24"/>
  <c r="K90" i="24"/>
  <c r="J90" i="24"/>
  <c r="G90" i="24"/>
  <c r="E90" i="24"/>
  <c r="K89" i="24"/>
  <c r="N89" i="24" s="1"/>
  <c r="J89" i="24"/>
  <c r="G89" i="24"/>
  <c r="E89" i="24"/>
  <c r="N88" i="24"/>
  <c r="K88" i="24"/>
  <c r="L88" i="24" s="1"/>
  <c r="J88" i="24"/>
  <c r="G88" i="24"/>
  <c r="E88" i="24"/>
  <c r="L87" i="24"/>
  <c r="K87" i="24"/>
  <c r="N87" i="24" s="1"/>
  <c r="J87" i="24"/>
  <c r="G87" i="24"/>
  <c r="E87" i="24"/>
  <c r="N86" i="24"/>
  <c r="K86" i="24"/>
  <c r="J86" i="24"/>
  <c r="G86" i="24"/>
  <c r="E86" i="24"/>
  <c r="K85" i="24"/>
  <c r="N85" i="24" s="1"/>
  <c r="J85" i="24"/>
  <c r="G85" i="24"/>
  <c r="E85" i="24"/>
  <c r="N84" i="24"/>
  <c r="K84" i="24"/>
  <c r="L84" i="24" s="1"/>
  <c r="J84" i="24"/>
  <c r="G84" i="24"/>
  <c r="E84" i="24"/>
  <c r="L83" i="24"/>
  <c r="K83" i="24"/>
  <c r="N83" i="24" s="1"/>
  <c r="J83" i="24"/>
  <c r="G83" i="24"/>
  <c r="E83" i="24"/>
  <c r="N82" i="24"/>
  <c r="K82" i="24"/>
  <c r="J82" i="24"/>
  <c r="G82" i="24"/>
  <c r="E82" i="24"/>
  <c r="K81" i="24"/>
  <c r="N81" i="24" s="1"/>
  <c r="J81" i="24"/>
  <c r="G81" i="24"/>
  <c r="E81" i="24"/>
  <c r="N80" i="24"/>
  <c r="K80" i="24"/>
  <c r="L80" i="24" s="1"/>
  <c r="J80" i="24"/>
  <c r="G80" i="24"/>
  <c r="E80" i="24"/>
  <c r="L79" i="24"/>
  <c r="K79" i="24"/>
  <c r="N79" i="24" s="1"/>
  <c r="J79" i="24"/>
  <c r="G79" i="24"/>
  <c r="E79" i="24"/>
  <c r="N78" i="24"/>
  <c r="K78" i="24"/>
  <c r="J78" i="24"/>
  <c r="G78" i="24"/>
  <c r="E78" i="24"/>
  <c r="K77" i="24"/>
  <c r="N77" i="24" s="1"/>
  <c r="J77" i="24"/>
  <c r="G77" i="24"/>
  <c r="E77" i="24"/>
  <c r="N76" i="24"/>
  <c r="K76" i="24"/>
  <c r="L76" i="24" s="1"/>
  <c r="J76" i="24"/>
  <c r="G76" i="24"/>
  <c r="E76" i="24"/>
  <c r="L75" i="24"/>
  <c r="K75" i="24"/>
  <c r="N75" i="24" s="1"/>
  <c r="J75" i="24"/>
  <c r="G75" i="24"/>
  <c r="E75" i="24"/>
  <c r="N74" i="24"/>
  <c r="K74" i="24"/>
  <c r="J74" i="24"/>
  <c r="G74" i="24"/>
  <c r="E74" i="24"/>
  <c r="K73" i="24"/>
  <c r="N73" i="24" s="1"/>
  <c r="J73" i="24"/>
  <c r="G73" i="24"/>
  <c r="E73" i="24"/>
  <c r="N72" i="24"/>
  <c r="K72" i="24"/>
  <c r="L72" i="24" s="1"/>
  <c r="J72" i="24"/>
  <c r="G72" i="24"/>
  <c r="E72" i="24"/>
  <c r="L71" i="24"/>
  <c r="K71" i="24"/>
  <c r="N71" i="24" s="1"/>
  <c r="J71" i="24"/>
  <c r="G71" i="24"/>
  <c r="E71" i="24"/>
  <c r="N70" i="24"/>
  <c r="K70" i="24"/>
  <c r="J70" i="24"/>
  <c r="G70" i="24"/>
  <c r="E70" i="24"/>
  <c r="K69" i="24"/>
  <c r="N69" i="24" s="1"/>
  <c r="J69" i="24"/>
  <c r="G69" i="24"/>
  <c r="E69" i="24"/>
  <c r="N68" i="24"/>
  <c r="K68" i="24"/>
  <c r="L68" i="24" s="1"/>
  <c r="J68" i="24"/>
  <c r="G68" i="24"/>
  <c r="E68" i="24"/>
  <c r="L67" i="24"/>
  <c r="K67" i="24"/>
  <c r="N67" i="24" s="1"/>
  <c r="J67" i="24"/>
  <c r="G67" i="24"/>
  <c r="E67" i="24"/>
  <c r="N66" i="24"/>
  <c r="K66" i="24"/>
  <c r="J66" i="24"/>
  <c r="G66" i="24"/>
  <c r="E66" i="24"/>
  <c r="K65" i="24"/>
  <c r="N65" i="24" s="1"/>
  <c r="J65" i="24"/>
  <c r="G65" i="24"/>
  <c r="E65" i="24"/>
  <c r="N64" i="24"/>
  <c r="K64" i="24"/>
  <c r="L64" i="24" s="1"/>
  <c r="J64" i="24"/>
  <c r="G64" i="24"/>
  <c r="E64" i="24"/>
  <c r="L63" i="24"/>
  <c r="K63" i="24"/>
  <c r="N63" i="24" s="1"/>
  <c r="J63" i="24"/>
  <c r="G63" i="24"/>
  <c r="E63" i="24"/>
  <c r="N62" i="24"/>
  <c r="K62" i="24"/>
  <c r="J62" i="24"/>
  <c r="G62" i="24"/>
  <c r="E62" i="24"/>
  <c r="K61" i="24"/>
  <c r="N61" i="24" s="1"/>
  <c r="J61" i="24"/>
  <c r="G61" i="24"/>
  <c r="E61" i="24"/>
  <c r="N60" i="24"/>
  <c r="K60" i="24"/>
  <c r="L60" i="24" s="1"/>
  <c r="J60" i="24"/>
  <c r="G60" i="24"/>
  <c r="E60" i="24"/>
  <c r="L59" i="24"/>
  <c r="K59" i="24"/>
  <c r="N59" i="24" s="1"/>
  <c r="J59" i="24"/>
  <c r="G59" i="24"/>
  <c r="E59" i="24"/>
  <c r="N58" i="24"/>
  <c r="K58" i="24"/>
  <c r="J58" i="24"/>
  <c r="G58" i="24"/>
  <c r="E58" i="24"/>
  <c r="K57" i="24"/>
  <c r="N57" i="24" s="1"/>
  <c r="J57" i="24"/>
  <c r="G57" i="24"/>
  <c r="E57" i="24"/>
  <c r="N56" i="24"/>
  <c r="K56" i="24"/>
  <c r="L56" i="24" s="1"/>
  <c r="J56" i="24"/>
  <c r="G56" i="24"/>
  <c r="E56" i="24"/>
  <c r="L55" i="24"/>
  <c r="K55" i="24"/>
  <c r="N55" i="24" s="1"/>
  <c r="J55" i="24"/>
  <c r="G55" i="24"/>
  <c r="E55" i="24"/>
  <c r="N54" i="24"/>
  <c r="K54" i="24"/>
  <c r="J54" i="24"/>
  <c r="G54" i="24"/>
  <c r="E54" i="24"/>
  <c r="K53" i="24"/>
  <c r="N53" i="24" s="1"/>
  <c r="J53" i="24"/>
  <c r="G53" i="24"/>
  <c r="E53" i="24"/>
  <c r="N52" i="24"/>
  <c r="K52" i="24"/>
  <c r="L52" i="24" s="1"/>
  <c r="J52" i="24"/>
  <c r="G52" i="24"/>
  <c r="E52" i="24"/>
  <c r="L51" i="24"/>
  <c r="K51" i="24"/>
  <c r="N51" i="24" s="1"/>
  <c r="J51" i="24"/>
  <c r="G51" i="24"/>
  <c r="E51" i="24"/>
  <c r="N50" i="24"/>
  <c r="K50" i="24"/>
  <c r="J50" i="24"/>
  <c r="G50" i="24"/>
  <c r="E50" i="24"/>
  <c r="K49" i="24"/>
  <c r="N49" i="24" s="1"/>
  <c r="J49" i="24"/>
  <c r="G49" i="24"/>
  <c r="E49" i="24"/>
  <c r="N48" i="24"/>
  <c r="K48" i="24"/>
  <c r="L48" i="24" s="1"/>
  <c r="J48" i="24"/>
  <c r="G48" i="24"/>
  <c r="E48" i="24"/>
  <c r="L47" i="24"/>
  <c r="K47" i="24"/>
  <c r="N47" i="24" s="1"/>
  <c r="J47" i="24"/>
  <c r="G47" i="24"/>
  <c r="E47" i="24"/>
  <c r="N46" i="24"/>
  <c r="K46" i="24"/>
  <c r="J46" i="24"/>
  <c r="G46" i="24"/>
  <c r="G109" i="24" s="1"/>
  <c r="E46" i="24"/>
  <c r="K45" i="24"/>
  <c r="N45" i="24" s="1"/>
  <c r="J45" i="24"/>
  <c r="G45" i="24"/>
  <c r="E45" i="24"/>
  <c r="N44" i="24"/>
  <c r="N109" i="24" s="1"/>
  <c r="K44" i="24"/>
  <c r="L44" i="24" s="1"/>
  <c r="J44" i="24"/>
  <c r="G44" i="24"/>
  <c r="E44" i="24"/>
  <c r="M40" i="24"/>
  <c r="M209" i="24" s="1"/>
  <c r="I40" i="24"/>
  <c r="H40" i="24"/>
  <c r="G40" i="24"/>
  <c r="N40" i="24" s="1"/>
  <c r="F40" i="24"/>
  <c r="D40" i="24"/>
  <c r="C40" i="24"/>
  <c r="N39" i="24"/>
  <c r="K39" i="24"/>
  <c r="J39" i="24"/>
  <c r="G39" i="24"/>
  <c r="E39" i="24"/>
  <c r="K38" i="24"/>
  <c r="N38" i="24" s="1"/>
  <c r="J38" i="24"/>
  <c r="G38" i="24"/>
  <c r="E38" i="24"/>
  <c r="K37" i="24"/>
  <c r="N37" i="24" s="1"/>
  <c r="J37" i="24"/>
  <c r="G37" i="24"/>
  <c r="E37" i="24"/>
  <c r="N36" i="24"/>
  <c r="L36" i="24"/>
  <c r="K36" i="24"/>
  <c r="J36" i="24"/>
  <c r="G36" i="24"/>
  <c r="E36" i="24"/>
  <c r="K35" i="24"/>
  <c r="J35" i="24"/>
  <c r="G35" i="24"/>
  <c r="E35" i="24"/>
  <c r="K34" i="24"/>
  <c r="L34" i="24" s="1"/>
  <c r="J34" i="24"/>
  <c r="G34" i="24"/>
  <c r="E34" i="24"/>
  <c r="N33" i="24"/>
  <c r="K33" i="24"/>
  <c r="L33" i="24" s="1"/>
  <c r="J33" i="24"/>
  <c r="G33" i="24"/>
  <c r="E33" i="24"/>
  <c r="K32" i="24"/>
  <c r="N32" i="24" s="1"/>
  <c r="J32" i="24"/>
  <c r="G32" i="24"/>
  <c r="E32" i="24"/>
  <c r="N31" i="24"/>
  <c r="K31" i="24"/>
  <c r="L31" i="24" s="1"/>
  <c r="J31" i="24"/>
  <c r="G31" i="24"/>
  <c r="E31" i="24"/>
  <c r="K30" i="24"/>
  <c r="N30" i="24" s="1"/>
  <c r="J30" i="24"/>
  <c r="G30" i="24"/>
  <c r="E30" i="24"/>
  <c r="N29" i="24"/>
  <c r="K29" i="24"/>
  <c r="L29" i="24" s="1"/>
  <c r="J29" i="24"/>
  <c r="G29" i="24"/>
  <c r="E29" i="24"/>
  <c r="K28" i="24"/>
  <c r="N28" i="24" s="1"/>
  <c r="J28" i="24"/>
  <c r="G28" i="24"/>
  <c r="E28" i="24"/>
  <c r="N27" i="24"/>
  <c r="K27" i="24"/>
  <c r="L27" i="24" s="1"/>
  <c r="J27" i="24"/>
  <c r="G27" i="24"/>
  <c r="E27" i="24"/>
  <c r="K26" i="24"/>
  <c r="N26" i="24" s="1"/>
  <c r="J26" i="24"/>
  <c r="G26" i="24"/>
  <c r="E26" i="24"/>
  <c r="N25" i="24"/>
  <c r="K25" i="24"/>
  <c r="L25" i="24" s="1"/>
  <c r="J25" i="24"/>
  <c r="G25" i="24"/>
  <c r="E25" i="24"/>
  <c r="K24" i="24"/>
  <c r="N24" i="24" s="1"/>
  <c r="J24" i="24"/>
  <c r="G24" i="24"/>
  <c r="E24" i="24"/>
  <c r="N23" i="24"/>
  <c r="K23" i="24"/>
  <c r="L23" i="24" s="1"/>
  <c r="J23" i="24"/>
  <c r="G23" i="24"/>
  <c r="E23" i="24"/>
  <c r="K22" i="24"/>
  <c r="N22" i="24" s="1"/>
  <c r="J22" i="24"/>
  <c r="G22" i="24"/>
  <c r="E22" i="24"/>
  <c r="N21" i="24"/>
  <c r="K21" i="24"/>
  <c r="L21" i="24" s="1"/>
  <c r="J21" i="24"/>
  <c r="G21" i="24"/>
  <c r="E21" i="24"/>
  <c r="K20" i="24"/>
  <c r="N20" i="24" s="1"/>
  <c r="J20" i="24"/>
  <c r="G20" i="24"/>
  <c r="E20" i="24"/>
  <c r="N19" i="24"/>
  <c r="K19" i="24"/>
  <c r="L19" i="24" s="1"/>
  <c r="J19" i="24"/>
  <c r="G19" i="24"/>
  <c r="E19" i="24"/>
  <c r="K18" i="24"/>
  <c r="N18" i="24" s="1"/>
  <c r="J18" i="24"/>
  <c r="G18" i="24"/>
  <c r="E18" i="24"/>
  <c r="N17" i="24"/>
  <c r="K17" i="24"/>
  <c r="L17" i="24" s="1"/>
  <c r="J17" i="24"/>
  <c r="G17" i="24"/>
  <c r="E17" i="24"/>
  <c r="K16" i="24"/>
  <c r="N16" i="24" s="1"/>
  <c r="J16" i="24"/>
  <c r="G16" i="24"/>
  <c r="E16" i="24"/>
  <c r="N15" i="24"/>
  <c r="K15" i="24"/>
  <c r="L15" i="24" s="1"/>
  <c r="J15" i="24"/>
  <c r="G15" i="24"/>
  <c r="E15" i="24"/>
  <c r="K14" i="24"/>
  <c r="N14" i="24" s="1"/>
  <c r="J14" i="24"/>
  <c r="G14" i="24"/>
  <c r="E14" i="24"/>
  <c r="N13" i="24"/>
  <c r="K13" i="24"/>
  <c r="L13" i="24" s="1"/>
  <c r="J13" i="24"/>
  <c r="G13" i="24"/>
  <c r="E13" i="24"/>
  <c r="K12" i="24"/>
  <c r="K40" i="24" s="1"/>
  <c r="J12" i="24"/>
  <c r="G12" i="24"/>
  <c r="E12" i="24"/>
  <c r="H131" i="42" l="1"/>
  <c r="H133" i="42"/>
  <c r="H38" i="42"/>
  <c r="H109" i="42"/>
  <c r="H26" i="42"/>
  <c r="H50" i="42"/>
  <c r="G129" i="42"/>
  <c r="G135" i="42" s="1"/>
  <c r="G144" i="42"/>
  <c r="F81" i="42"/>
  <c r="F130" i="42" s="1"/>
  <c r="H130" i="42" s="1"/>
  <c r="H14" i="42"/>
  <c r="H16" i="42"/>
  <c r="H18" i="42"/>
  <c r="F26" i="42"/>
  <c r="H27" i="42"/>
  <c r="H32" i="42" s="1"/>
  <c r="F38" i="42"/>
  <c r="H39" i="42"/>
  <c r="H44" i="42" s="1"/>
  <c r="F50" i="42"/>
  <c r="F56" i="42"/>
  <c r="H56" i="42" s="1"/>
  <c r="H72" i="42"/>
  <c r="H80" i="42" s="1"/>
  <c r="H81" i="42" s="1"/>
  <c r="H85" i="42"/>
  <c r="H94" i="42" s="1"/>
  <c r="F109" i="42"/>
  <c r="F132" i="42" s="1"/>
  <c r="H132" i="42" s="1"/>
  <c r="H113" i="42"/>
  <c r="H118" i="42" s="1"/>
  <c r="F53" i="42"/>
  <c r="H15" i="42"/>
  <c r="H122" i="42"/>
  <c r="H126" i="42" s="1"/>
  <c r="G144" i="9"/>
  <c r="G129" i="9"/>
  <c r="G135" i="9" s="1"/>
  <c r="H53" i="9"/>
  <c r="H58" i="9" s="1"/>
  <c r="F58" i="9"/>
  <c r="F129" i="9" s="1"/>
  <c r="F26" i="9"/>
  <c r="F140" i="9"/>
  <c r="H140" i="9" s="1"/>
  <c r="N40" i="44"/>
  <c r="N107" i="44"/>
  <c r="L107" i="44"/>
  <c r="L12" i="44"/>
  <c r="L16" i="44"/>
  <c r="L20" i="44"/>
  <c r="L26" i="44"/>
  <c r="L28" i="44"/>
  <c r="L30" i="44"/>
  <c r="L32" i="44"/>
  <c r="L34" i="44"/>
  <c r="N37" i="44"/>
  <c r="I209" i="44"/>
  <c r="N44" i="44"/>
  <c r="N52" i="44"/>
  <c r="N60" i="44"/>
  <c r="N68" i="44"/>
  <c r="N72" i="44"/>
  <c r="N85" i="44"/>
  <c r="L85" i="44"/>
  <c r="N127" i="44"/>
  <c r="L127" i="44"/>
  <c r="N134" i="44"/>
  <c r="L134" i="44"/>
  <c r="N142" i="44"/>
  <c r="L142" i="44"/>
  <c r="N158" i="44"/>
  <c r="L158" i="44"/>
  <c r="D209" i="44"/>
  <c r="N12" i="44"/>
  <c r="N14" i="44"/>
  <c r="N18" i="44"/>
  <c r="N22" i="44"/>
  <c r="N24" i="44"/>
  <c r="N38" i="44"/>
  <c r="N45" i="44"/>
  <c r="N49" i="44"/>
  <c r="N53" i="44"/>
  <c r="N57" i="44"/>
  <c r="N61" i="44"/>
  <c r="N65" i="44"/>
  <c r="N69" i="44"/>
  <c r="N73" i="44"/>
  <c r="N77" i="44"/>
  <c r="N81" i="44"/>
  <c r="N87" i="44"/>
  <c r="L87" i="44"/>
  <c r="N95" i="44"/>
  <c r="L95" i="44"/>
  <c r="N103" i="44"/>
  <c r="L103" i="44"/>
  <c r="N113" i="44"/>
  <c r="L113" i="44"/>
  <c r="N121" i="44"/>
  <c r="L121" i="44"/>
  <c r="G163" i="44"/>
  <c r="N136" i="44"/>
  <c r="L136" i="44"/>
  <c r="N144" i="44"/>
  <c r="L144" i="44"/>
  <c r="N152" i="44"/>
  <c r="L152" i="44"/>
  <c r="N160" i="44"/>
  <c r="L160" i="44"/>
  <c r="N166" i="44"/>
  <c r="K182" i="44"/>
  <c r="L166" i="44"/>
  <c r="N174" i="44"/>
  <c r="L174" i="44"/>
  <c r="N91" i="44"/>
  <c r="L91" i="44"/>
  <c r="N99" i="44"/>
  <c r="L99" i="44"/>
  <c r="K109" i="44"/>
  <c r="K209" i="44" s="1"/>
  <c r="N117" i="44"/>
  <c r="L117" i="44"/>
  <c r="N125" i="44"/>
  <c r="L125" i="44"/>
  <c r="K163" i="44"/>
  <c r="N132" i="44"/>
  <c r="L132" i="44"/>
  <c r="N140" i="44"/>
  <c r="L140" i="44"/>
  <c r="N148" i="44"/>
  <c r="L148" i="44"/>
  <c r="N156" i="44"/>
  <c r="L156" i="44"/>
  <c r="N170" i="44"/>
  <c r="L170" i="44"/>
  <c r="N178" i="44"/>
  <c r="L178" i="44"/>
  <c r="J182" i="44"/>
  <c r="J205" i="44"/>
  <c r="L194" i="44"/>
  <c r="C209" i="44"/>
  <c r="N48" i="44"/>
  <c r="N56" i="44"/>
  <c r="N64" i="44"/>
  <c r="N76" i="44"/>
  <c r="N80" i="44"/>
  <c r="N93" i="44"/>
  <c r="L93" i="44"/>
  <c r="N101" i="44"/>
  <c r="L101" i="44"/>
  <c r="N119" i="44"/>
  <c r="L119" i="44"/>
  <c r="N150" i="44"/>
  <c r="L150" i="44"/>
  <c r="N172" i="44"/>
  <c r="L172" i="44"/>
  <c r="J40" i="44"/>
  <c r="M209" i="44"/>
  <c r="N89" i="44"/>
  <c r="L89" i="44"/>
  <c r="N97" i="44"/>
  <c r="L97" i="44"/>
  <c r="N105" i="44"/>
  <c r="L105" i="44"/>
  <c r="G128" i="44"/>
  <c r="G209" i="44" s="1"/>
  <c r="N115" i="44"/>
  <c r="L115" i="44"/>
  <c r="N123" i="44"/>
  <c r="L123" i="44"/>
  <c r="N138" i="44"/>
  <c r="L138" i="44"/>
  <c r="N146" i="44"/>
  <c r="L146" i="44"/>
  <c r="N154" i="44"/>
  <c r="L154" i="44"/>
  <c r="N162" i="44"/>
  <c r="L162" i="44"/>
  <c r="N168" i="44"/>
  <c r="L168" i="44"/>
  <c r="N176" i="44"/>
  <c r="L176" i="44"/>
  <c r="N191" i="44"/>
  <c r="H209" i="44"/>
  <c r="K128" i="44"/>
  <c r="L204" i="44"/>
  <c r="N194" i="44"/>
  <c r="N205" i="44" s="1"/>
  <c r="N40" i="39"/>
  <c r="L59" i="39"/>
  <c r="N59" i="39"/>
  <c r="L66" i="39"/>
  <c r="N66" i="39"/>
  <c r="L82" i="39"/>
  <c r="N82" i="39"/>
  <c r="L98" i="39"/>
  <c r="N98" i="39"/>
  <c r="G179" i="39"/>
  <c r="G182" i="39" s="1"/>
  <c r="F182" i="39"/>
  <c r="F209" i="39" s="1"/>
  <c r="N54" i="39"/>
  <c r="L135" i="39"/>
  <c r="N135" i="39"/>
  <c r="L143" i="39"/>
  <c r="N143" i="39"/>
  <c r="L13" i="39"/>
  <c r="L17" i="39"/>
  <c r="L21" i="39"/>
  <c r="L25" i="39"/>
  <c r="L29" i="39"/>
  <c r="L33" i="39"/>
  <c r="G109" i="39"/>
  <c r="G209" i="39" s="1"/>
  <c r="N50" i="39"/>
  <c r="L51" i="39"/>
  <c r="N51" i="39"/>
  <c r="L62" i="39"/>
  <c r="N62" i="39"/>
  <c r="L70" i="39"/>
  <c r="N70" i="39"/>
  <c r="L78" i="39"/>
  <c r="N78" i="39"/>
  <c r="L86" i="39"/>
  <c r="N86" i="39"/>
  <c r="L94" i="39"/>
  <c r="N94" i="39"/>
  <c r="L102" i="39"/>
  <c r="N102" i="39"/>
  <c r="L116" i="39"/>
  <c r="N116" i="39"/>
  <c r="L124" i="39"/>
  <c r="N124" i="39"/>
  <c r="L155" i="39"/>
  <c r="N155" i="39"/>
  <c r="L177" i="39"/>
  <c r="N177" i="39"/>
  <c r="J191" i="39"/>
  <c r="L194" i="39"/>
  <c r="J205" i="39"/>
  <c r="L74" i="39"/>
  <c r="N74" i="39"/>
  <c r="L90" i="39"/>
  <c r="N90" i="39"/>
  <c r="L106" i="39"/>
  <c r="N106" i="39"/>
  <c r="L112" i="39"/>
  <c r="K128" i="39"/>
  <c r="N112" i="39"/>
  <c r="L120" i="39"/>
  <c r="N120" i="39"/>
  <c r="L169" i="39"/>
  <c r="N169" i="39"/>
  <c r="L36" i="39"/>
  <c r="N36" i="39"/>
  <c r="L55" i="39"/>
  <c r="N55" i="39"/>
  <c r="L151" i="39"/>
  <c r="N151" i="39"/>
  <c r="L173" i="39"/>
  <c r="N173" i="39"/>
  <c r="J40" i="39"/>
  <c r="L12" i="39"/>
  <c r="K40" i="39"/>
  <c r="N46" i="39"/>
  <c r="L47" i="39"/>
  <c r="N47" i="39"/>
  <c r="L139" i="39"/>
  <c r="N139" i="39"/>
  <c r="L147" i="39"/>
  <c r="N147" i="39"/>
  <c r="L159" i="39"/>
  <c r="N159" i="39"/>
  <c r="K182" i="39"/>
  <c r="L166" i="39"/>
  <c r="D209" i="39"/>
  <c r="L34" i="39"/>
  <c r="N63" i="39"/>
  <c r="N67" i="39"/>
  <c r="N71" i="39"/>
  <c r="N75" i="39"/>
  <c r="N79" i="39"/>
  <c r="N83" i="39"/>
  <c r="N87" i="39"/>
  <c r="N91" i="39"/>
  <c r="N95" i="39"/>
  <c r="N99" i="39"/>
  <c r="N103" i="39"/>
  <c r="N107" i="39"/>
  <c r="K109" i="39"/>
  <c r="N113" i="39"/>
  <c r="N117" i="39"/>
  <c r="N121" i="39"/>
  <c r="N125" i="39"/>
  <c r="N132" i="39"/>
  <c r="N136" i="39"/>
  <c r="N140" i="39"/>
  <c r="N144" i="39"/>
  <c r="N148" i="39"/>
  <c r="N152" i="39"/>
  <c r="N156" i="39"/>
  <c r="N160" i="39"/>
  <c r="N166" i="39"/>
  <c r="N170" i="39"/>
  <c r="N174" i="39"/>
  <c r="N178" i="39"/>
  <c r="I209" i="39"/>
  <c r="N153" i="39"/>
  <c r="N157" i="39"/>
  <c r="N161" i="39"/>
  <c r="K163" i="39"/>
  <c r="N167" i="39"/>
  <c r="N171" i="39"/>
  <c r="N175" i="39"/>
  <c r="N205" i="39"/>
  <c r="N185" i="39"/>
  <c r="N191" i="39" s="1"/>
  <c r="N40" i="33"/>
  <c r="N12" i="33"/>
  <c r="N14" i="33"/>
  <c r="N16" i="33"/>
  <c r="N18" i="33"/>
  <c r="N20" i="33"/>
  <c r="N22" i="33"/>
  <c r="N24" i="33"/>
  <c r="N26" i="33"/>
  <c r="N28" i="33"/>
  <c r="N30" i="33"/>
  <c r="N32" i="33"/>
  <c r="N34" i="33"/>
  <c r="N36" i="33"/>
  <c r="N109" i="33"/>
  <c r="N45" i="33"/>
  <c r="L45" i="33"/>
  <c r="N49" i="33"/>
  <c r="L49" i="33"/>
  <c r="N53" i="33"/>
  <c r="L53" i="33"/>
  <c r="N57" i="33"/>
  <c r="L57" i="33"/>
  <c r="N61" i="33"/>
  <c r="L61" i="33"/>
  <c r="N65" i="33"/>
  <c r="L65" i="33"/>
  <c r="N69" i="33"/>
  <c r="L69" i="33"/>
  <c r="N73" i="33"/>
  <c r="L73" i="33"/>
  <c r="N77" i="33"/>
  <c r="L77" i="33"/>
  <c r="N81" i="33"/>
  <c r="L81" i="33"/>
  <c r="N85" i="33"/>
  <c r="L85" i="33"/>
  <c r="N89" i="33"/>
  <c r="L89" i="33"/>
  <c r="N93" i="33"/>
  <c r="L93" i="33"/>
  <c r="N97" i="33"/>
  <c r="L97" i="33"/>
  <c r="N101" i="33"/>
  <c r="L101" i="33"/>
  <c r="N105" i="33"/>
  <c r="L105" i="33"/>
  <c r="K128" i="33"/>
  <c r="N115" i="33"/>
  <c r="L115" i="33"/>
  <c r="N119" i="33"/>
  <c r="L119" i="33"/>
  <c r="N123" i="33"/>
  <c r="L123" i="33"/>
  <c r="N127" i="33"/>
  <c r="L127" i="33"/>
  <c r="N152" i="33"/>
  <c r="L152" i="33"/>
  <c r="N166" i="33"/>
  <c r="K182" i="33"/>
  <c r="L166" i="33"/>
  <c r="N170" i="33"/>
  <c r="L170" i="33"/>
  <c r="N176" i="33"/>
  <c r="L176" i="33"/>
  <c r="F182" i="33"/>
  <c r="F209" i="33"/>
  <c r="N47" i="33"/>
  <c r="L47" i="33"/>
  <c r="N51" i="33"/>
  <c r="L51" i="33"/>
  <c r="N55" i="33"/>
  <c r="L55" i="33"/>
  <c r="N59" i="33"/>
  <c r="L59" i="33"/>
  <c r="N63" i="33"/>
  <c r="L63" i="33"/>
  <c r="N67" i="33"/>
  <c r="L67" i="33"/>
  <c r="N71" i="33"/>
  <c r="L71" i="33"/>
  <c r="N75" i="33"/>
  <c r="L75" i="33"/>
  <c r="N79" i="33"/>
  <c r="L79" i="33"/>
  <c r="N83" i="33"/>
  <c r="L83" i="33"/>
  <c r="N87" i="33"/>
  <c r="L87" i="33"/>
  <c r="N91" i="33"/>
  <c r="L91" i="33"/>
  <c r="N95" i="33"/>
  <c r="L95" i="33"/>
  <c r="N99" i="33"/>
  <c r="L99" i="33"/>
  <c r="N103" i="33"/>
  <c r="L103" i="33"/>
  <c r="N107" i="33"/>
  <c r="L107" i="33"/>
  <c r="N113" i="33"/>
  <c r="N128" i="33" s="1"/>
  <c r="L113" i="33"/>
  <c r="N117" i="33"/>
  <c r="L117" i="33"/>
  <c r="N121" i="33"/>
  <c r="L121" i="33"/>
  <c r="N125" i="33"/>
  <c r="L125" i="33"/>
  <c r="N148" i="33"/>
  <c r="L148" i="33"/>
  <c r="N168" i="33"/>
  <c r="L168" i="33"/>
  <c r="N172" i="33"/>
  <c r="L172" i="33"/>
  <c r="L12" i="33"/>
  <c r="L38" i="33"/>
  <c r="I209" i="33"/>
  <c r="K109" i="33"/>
  <c r="K209" i="33" s="1"/>
  <c r="K163" i="33"/>
  <c r="N132" i="33"/>
  <c r="L132" i="33"/>
  <c r="N136" i="33"/>
  <c r="L136" i="33"/>
  <c r="N140" i="33"/>
  <c r="L140" i="33"/>
  <c r="N144" i="33"/>
  <c r="L144" i="33"/>
  <c r="N150" i="33"/>
  <c r="L150" i="33"/>
  <c r="N156" i="33"/>
  <c r="L156" i="33"/>
  <c r="N160" i="33"/>
  <c r="L160" i="33"/>
  <c r="N174" i="33"/>
  <c r="L174" i="33"/>
  <c r="J205" i="33"/>
  <c r="J209" i="33" s="1"/>
  <c r="L194" i="33"/>
  <c r="D209" i="33"/>
  <c r="J109" i="33"/>
  <c r="G163" i="33"/>
  <c r="G209" i="33" s="1"/>
  <c r="N134" i="33"/>
  <c r="L134" i="33"/>
  <c r="N138" i="33"/>
  <c r="L138" i="33"/>
  <c r="N142" i="33"/>
  <c r="L142" i="33"/>
  <c r="N146" i="33"/>
  <c r="L146" i="33"/>
  <c r="N154" i="33"/>
  <c r="L154" i="33"/>
  <c r="N158" i="33"/>
  <c r="L158" i="33"/>
  <c r="N162" i="33"/>
  <c r="L162" i="33"/>
  <c r="N178" i="33"/>
  <c r="L178" i="33"/>
  <c r="H209" i="33"/>
  <c r="L180" i="33"/>
  <c r="L204" i="33"/>
  <c r="N194" i="33"/>
  <c r="N205" i="33" s="1"/>
  <c r="N40" i="32"/>
  <c r="N204" i="32"/>
  <c r="L204" i="32"/>
  <c r="H209" i="32"/>
  <c r="L29" i="32"/>
  <c r="L31" i="32"/>
  <c r="L33" i="32"/>
  <c r="N35" i="32"/>
  <c r="L38" i="32"/>
  <c r="N44" i="32"/>
  <c r="N109" i="32" s="1"/>
  <c r="L114" i="32"/>
  <c r="L117" i="32"/>
  <c r="L126" i="32"/>
  <c r="G163" i="32"/>
  <c r="G209" i="32" s="1"/>
  <c r="K182" i="32"/>
  <c r="N196" i="32"/>
  <c r="L196" i="32"/>
  <c r="N200" i="32"/>
  <c r="L200" i="32"/>
  <c r="J40" i="32"/>
  <c r="L13" i="32"/>
  <c r="L15" i="32"/>
  <c r="L17" i="32"/>
  <c r="L19" i="32"/>
  <c r="L21" i="32"/>
  <c r="L23" i="32"/>
  <c r="L25" i="32"/>
  <c r="L27" i="32"/>
  <c r="I209" i="32"/>
  <c r="L47" i="32"/>
  <c r="L113" i="32"/>
  <c r="L118" i="32"/>
  <c r="L121" i="32"/>
  <c r="L122" i="32"/>
  <c r="L125" i="32"/>
  <c r="L168" i="32"/>
  <c r="L169" i="32"/>
  <c r="L172" i="32"/>
  <c r="L173" i="32"/>
  <c r="L176" i="32"/>
  <c r="L177" i="32"/>
  <c r="N188" i="32"/>
  <c r="L188" i="32"/>
  <c r="C209" i="32"/>
  <c r="L36" i="32"/>
  <c r="L39" i="32"/>
  <c r="K40" i="32"/>
  <c r="L45" i="32"/>
  <c r="L48" i="32"/>
  <c r="L51" i="32"/>
  <c r="L52" i="32"/>
  <c r="L55" i="32"/>
  <c r="L56" i="32"/>
  <c r="L59" i="32"/>
  <c r="L60" i="32"/>
  <c r="L63" i="32"/>
  <c r="L64" i="32"/>
  <c r="L67" i="32"/>
  <c r="L68" i="32"/>
  <c r="L71" i="32"/>
  <c r="L72" i="32"/>
  <c r="L75" i="32"/>
  <c r="L76" i="32"/>
  <c r="L79" i="32"/>
  <c r="L80" i="32"/>
  <c r="L83" i="32"/>
  <c r="L84" i="32"/>
  <c r="L87" i="32"/>
  <c r="L88" i="32"/>
  <c r="L91" i="32"/>
  <c r="L92" i="32"/>
  <c r="L95" i="32"/>
  <c r="L96" i="32"/>
  <c r="L99" i="32"/>
  <c r="L100" i="32"/>
  <c r="L103" i="32"/>
  <c r="L104" i="32"/>
  <c r="L107" i="32"/>
  <c r="L108" i="32"/>
  <c r="K109" i="32"/>
  <c r="L134" i="32"/>
  <c r="L135" i="32"/>
  <c r="L138" i="32"/>
  <c r="L139" i="32"/>
  <c r="L142" i="32"/>
  <c r="L143" i="32"/>
  <c r="L146" i="32"/>
  <c r="L147" i="32"/>
  <c r="L150" i="32"/>
  <c r="L151" i="32"/>
  <c r="L154" i="32"/>
  <c r="L155" i="32"/>
  <c r="L158" i="32"/>
  <c r="L159" i="32"/>
  <c r="L162" i="32"/>
  <c r="G179" i="32"/>
  <c r="G182" i="32" s="1"/>
  <c r="N180" i="32"/>
  <c r="N182" i="32" s="1"/>
  <c r="L180" i="32"/>
  <c r="K205" i="32"/>
  <c r="N194" i="32"/>
  <c r="L194" i="32"/>
  <c r="N198" i="32"/>
  <c r="L198" i="32"/>
  <c r="N202" i="32"/>
  <c r="L202" i="32"/>
  <c r="D209" i="32"/>
  <c r="L37" i="32"/>
  <c r="N39" i="32"/>
  <c r="M209" i="32"/>
  <c r="J109" i="32"/>
  <c r="J209" i="32" s="1"/>
  <c r="L46" i="32"/>
  <c r="L112" i="32"/>
  <c r="L115" i="32"/>
  <c r="L116" i="32"/>
  <c r="L119" i="32"/>
  <c r="L120" i="32"/>
  <c r="L123" i="32"/>
  <c r="L124" i="32"/>
  <c r="L127" i="32"/>
  <c r="K163" i="32"/>
  <c r="N132" i="32"/>
  <c r="N163" i="32" s="1"/>
  <c r="L166" i="32"/>
  <c r="L167" i="32"/>
  <c r="L170" i="32"/>
  <c r="L171" i="32"/>
  <c r="L174" i="32"/>
  <c r="L175" i="32"/>
  <c r="L178" i="32"/>
  <c r="G191" i="32"/>
  <c r="N186" i="32"/>
  <c r="L186" i="32"/>
  <c r="N190" i="32"/>
  <c r="L190" i="32"/>
  <c r="K128" i="32"/>
  <c r="N40" i="31"/>
  <c r="N83" i="31"/>
  <c r="L83" i="31"/>
  <c r="N99" i="31"/>
  <c r="L99" i="31"/>
  <c r="N142" i="31"/>
  <c r="L142" i="31"/>
  <c r="N158" i="31"/>
  <c r="L158" i="31"/>
  <c r="N196" i="31"/>
  <c r="L196" i="31"/>
  <c r="N200" i="31"/>
  <c r="L200" i="31"/>
  <c r="N204" i="31"/>
  <c r="L204" i="31"/>
  <c r="K40" i="31"/>
  <c r="N12" i="31"/>
  <c r="G109" i="31"/>
  <c r="L49" i="31"/>
  <c r="L57" i="31"/>
  <c r="L65" i="31"/>
  <c r="N79" i="31"/>
  <c r="L79" i="31"/>
  <c r="N95" i="31"/>
  <c r="L95" i="31"/>
  <c r="L121" i="31"/>
  <c r="N138" i="31"/>
  <c r="L138" i="31"/>
  <c r="N154" i="31"/>
  <c r="L154" i="31"/>
  <c r="J163" i="31"/>
  <c r="F182" i="31"/>
  <c r="F209" i="31" s="1"/>
  <c r="G179" i="31"/>
  <c r="G182" i="31" s="1"/>
  <c r="G209" i="31" s="1"/>
  <c r="K182" i="31"/>
  <c r="L12" i="31"/>
  <c r="L13" i="31"/>
  <c r="L16" i="31"/>
  <c r="L17" i="31"/>
  <c r="L20" i="31"/>
  <c r="L21" i="31"/>
  <c r="L24" i="31"/>
  <c r="L25" i="31"/>
  <c r="L28" i="31"/>
  <c r="L29" i="31"/>
  <c r="L32" i="31"/>
  <c r="L33" i="31"/>
  <c r="L36" i="31"/>
  <c r="L37" i="31"/>
  <c r="I209" i="31"/>
  <c r="N75" i="31"/>
  <c r="L75" i="31"/>
  <c r="N91" i="31"/>
  <c r="N109" i="31" s="1"/>
  <c r="L91" i="31"/>
  <c r="N107" i="31"/>
  <c r="L107" i="31"/>
  <c r="N128" i="31"/>
  <c r="L117" i="31"/>
  <c r="G163" i="31"/>
  <c r="N134" i="31"/>
  <c r="L134" i="31"/>
  <c r="N150" i="31"/>
  <c r="L150" i="31"/>
  <c r="L176" i="31"/>
  <c r="N188" i="31"/>
  <c r="L188" i="31"/>
  <c r="C209" i="31"/>
  <c r="N47" i="31"/>
  <c r="L47" i="31"/>
  <c r="N55" i="31"/>
  <c r="L55" i="31"/>
  <c r="N63" i="31"/>
  <c r="L63" i="31"/>
  <c r="N71" i="31"/>
  <c r="L71" i="31"/>
  <c r="N87" i="31"/>
  <c r="L87" i="31"/>
  <c r="N103" i="31"/>
  <c r="L103" i="31"/>
  <c r="G128" i="31"/>
  <c r="L113" i="31"/>
  <c r="J128" i="31"/>
  <c r="N146" i="31"/>
  <c r="L146" i="31"/>
  <c r="N162" i="31"/>
  <c r="L162" i="31"/>
  <c r="L172" i="31"/>
  <c r="K205" i="31"/>
  <c r="N194" i="31"/>
  <c r="N205" i="31" s="1"/>
  <c r="L194" i="31"/>
  <c r="N198" i="31"/>
  <c r="L198" i="31"/>
  <c r="N202" i="31"/>
  <c r="L202" i="31"/>
  <c r="D209" i="31"/>
  <c r="K109" i="31"/>
  <c r="N182" i="31"/>
  <c r="N180" i="31"/>
  <c r="L180" i="31"/>
  <c r="J109" i="31"/>
  <c r="L45" i="31"/>
  <c r="L53" i="31"/>
  <c r="L61" i="31"/>
  <c r="L69" i="31"/>
  <c r="K128" i="31"/>
  <c r="L115" i="31"/>
  <c r="L119" i="31"/>
  <c r="L123" i="31"/>
  <c r="L127" i="31"/>
  <c r="K163" i="31"/>
  <c r="N132" i="31"/>
  <c r="L166" i="31"/>
  <c r="L170" i="31"/>
  <c r="L174" i="31"/>
  <c r="L178" i="31"/>
  <c r="J182" i="31"/>
  <c r="J209" i="31" s="1"/>
  <c r="G191" i="31"/>
  <c r="N186" i="31"/>
  <c r="L186" i="31"/>
  <c r="N190" i="31"/>
  <c r="L190" i="31"/>
  <c r="N196" i="30"/>
  <c r="L196" i="30"/>
  <c r="L113" i="30"/>
  <c r="L117" i="30"/>
  <c r="L121" i="30"/>
  <c r="J128" i="30"/>
  <c r="L168" i="30"/>
  <c r="L176" i="30"/>
  <c r="L177" i="30"/>
  <c r="N188" i="30"/>
  <c r="L188" i="30"/>
  <c r="G209" i="30"/>
  <c r="L12" i="30"/>
  <c r="L14" i="30"/>
  <c r="L16" i="30"/>
  <c r="L18" i="30"/>
  <c r="L20" i="30"/>
  <c r="L22" i="30"/>
  <c r="L24" i="30"/>
  <c r="L26" i="30"/>
  <c r="L28" i="30"/>
  <c r="L30" i="30"/>
  <c r="L32" i="30"/>
  <c r="L34" i="30"/>
  <c r="L36" i="30"/>
  <c r="L38" i="30"/>
  <c r="I209" i="30"/>
  <c r="L44" i="30"/>
  <c r="L47" i="30"/>
  <c r="L51" i="30"/>
  <c r="L55" i="30"/>
  <c r="L59" i="30"/>
  <c r="L63" i="30"/>
  <c r="L67" i="30"/>
  <c r="L71" i="30"/>
  <c r="L75" i="30"/>
  <c r="L79" i="30"/>
  <c r="L83" i="30"/>
  <c r="L87" i="30"/>
  <c r="L91" i="30"/>
  <c r="L95" i="30"/>
  <c r="L99" i="30"/>
  <c r="L103" i="30"/>
  <c r="L107" i="30"/>
  <c r="K109" i="30"/>
  <c r="K209" i="30" s="1"/>
  <c r="L134" i="30"/>
  <c r="L138" i="30"/>
  <c r="L142" i="30"/>
  <c r="L146" i="30"/>
  <c r="L150" i="30"/>
  <c r="L154" i="30"/>
  <c r="L158" i="30"/>
  <c r="L162" i="30"/>
  <c r="G179" i="30"/>
  <c r="G182" i="30" s="1"/>
  <c r="N180" i="30"/>
  <c r="N182" i="30" s="1"/>
  <c r="L180" i="30"/>
  <c r="K205" i="30"/>
  <c r="N194" i="30"/>
  <c r="L194" i="30"/>
  <c r="N198" i="30"/>
  <c r="L198" i="30"/>
  <c r="N202" i="30"/>
  <c r="L202" i="30"/>
  <c r="D209" i="30"/>
  <c r="K182" i="30"/>
  <c r="G205" i="30"/>
  <c r="N200" i="30"/>
  <c r="L200" i="30"/>
  <c r="N204" i="30"/>
  <c r="L204" i="30"/>
  <c r="H209" i="30"/>
  <c r="L125" i="30"/>
  <c r="G163" i="30"/>
  <c r="L172" i="30"/>
  <c r="C209" i="30"/>
  <c r="N109" i="30"/>
  <c r="K128" i="30"/>
  <c r="K163" i="30"/>
  <c r="N132" i="30"/>
  <c r="N163" i="30" s="1"/>
  <c r="L166" i="30"/>
  <c r="J182" i="30"/>
  <c r="J209" i="30" s="1"/>
  <c r="G191" i="30"/>
  <c r="N186" i="30"/>
  <c r="N191" i="30" s="1"/>
  <c r="L186" i="30"/>
  <c r="N190" i="30"/>
  <c r="L190" i="30"/>
  <c r="N40" i="29"/>
  <c r="G209" i="29"/>
  <c r="D209" i="29"/>
  <c r="L12" i="29"/>
  <c r="L14" i="29"/>
  <c r="L16" i="29"/>
  <c r="L18" i="29"/>
  <c r="L20" i="29"/>
  <c r="L22" i="29"/>
  <c r="L24" i="29"/>
  <c r="L26" i="29"/>
  <c r="L28" i="29"/>
  <c r="L30" i="29"/>
  <c r="L32" i="29"/>
  <c r="L34" i="29"/>
  <c r="L36" i="29"/>
  <c r="N45" i="29"/>
  <c r="N109" i="29" s="1"/>
  <c r="L45" i="29"/>
  <c r="N49" i="29"/>
  <c r="L49" i="29"/>
  <c r="N53" i="29"/>
  <c r="L53" i="29"/>
  <c r="N57" i="29"/>
  <c r="L57" i="29"/>
  <c r="N61" i="29"/>
  <c r="L61" i="29"/>
  <c r="N65" i="29"/>
  <c r="L65" i="29"/>
  <c r="N69" i="29"/>
  <c r="L69" i="29"/>
  <c r="N73" i="29"/>
  <c r="L73" i="29"/>
  <c r="N77" i="29"/>
  <c r="L77" i="29"/>
  <c r="N81" i="29"/>
  <c r="L81" i="29"/>
  <c r="N85" i="29"/>
  <c r="L85" i="29"/>
  <c r="N89" i="29"/>
  <c r="L89" i="29"/>
  <c r="N93" i="29"/>
  <c r="L93" i="29"/>
  <c r="N97" i="29"/>
  <c r="L97" i="29"/>
  <c r="N101" i="29"/>
  <c r="L101" i="29"/>
  <c r="N105" i="29"/>
  <c r="L105" i="29"/>
  <c r="K128" i="29"/>
  <c r="K209" i="29" s="1"/>
  <c r="N115" i="29"/>
  <c r="L115" i="29"/>
  <c r="N119" i="29"/>
  <c r="L119" i="29"/>
  <c r="N123" i="29"/>
  <c r="L123" i="29"/>
  <c r="N127" i="29"/>
  <c r="L127" i="29"/>
  <c r="N166" i="29"/>
  <c r="K182" i="29"/>
  <c r="L166" i="29"/>
  <c r="N170" i="29"/>
  <c r="L170" i="29"/>
  <c r="N174" i="29"/>
  <c r="L174" i="29"/>
  <c r="N178" i="29"/>
  <c r="L178" i="29"/>
  <c r="N205" i="29"/>
  <c r="F209" i="29"/>
  <c r="N47" i="29"/>
  <c r="L47" i="29"/>
  <c r="N51" i="29"/>
  <c r="L51" i="29"/>
  <c r="N55" i="29"/>
  <c r="L55" i="29"/>
  <c r="N59" i="29"/>
  <c r="L59" i="29"/>
  <c r="N63" i="29"/>
  <c r="L63" i="29"/>
  <c r="N67" i="29"/>
  <c r="L67" i="29"/>
  <c r="N71" i="29"/>
  <c r="L71" i="29"/>
  <c r="N75" i="29"/>
  <c r="L75" i="29"/>
  <c r="N79" i="29"/>
  <c r="L79" i="29"/>
  <c r="N83" i="29"/>
  <c r="L83" i="29"/>
  <c r="N87" i="29"/>
  <c r="L87" i="29"/>
  <c r="N91" i="29"/>
  <c r="L91" i="29"/>
  <c r="N95" i="29"/>
  <c r="L95" i="29"/>
  <c r="N99" i="29"/>
  <c r="L99" i="29"/>
  <c r="N103" i="29"/>
  <c r="L103" i="29"/>
  <c r="N107" i="29"/>
  <c r="L107" i="29"/>
  <c r="N113" i="29"/>
  <c r="N128" i="29" s="1"/>
  <c r="L113" i="29"/>
  <c r="N117" i="29"/>
  <c r="L117" i="29"/>
  <c r="N121" i="29"/>
  <c r="L121" i="29"/>
  <c r="N125" i="29"/>
  <c r="L125" i="29"/>
  <c r="N168" i="29"/>
  <c r="L168" i="29"/>
  <c r="N172" i="29"/>
  <c r="L172" i="29"/>
  <c r="N176" i="29"/>
  <c r="L176" i="29"/>
  <c r="F182" i="29"/>
  <c r="J205" i="29"/>
  <c r="L194" i="29"/>
  <c r="C209" i="29"/>
  <c r="N38" i="29"/>
  <c r="L38" i="29"/>
  <c r="I209" i="29"/>
  <c r="K109" i="29"/>
  <c r="K163" i="29"/>
  <c r="N132" i="29"/>
  <c r="L132" i="29"/>
  <c r="N136" i="29"/>
  <c r="L136" i="29"/>
  <c r="N140" i="29"/>
  <c r="L140" i="29"/>
  <c r="N144" i="29"/>
  <c r="L144" i="29"/>
  <c r="N148" i="29"/>
  <c r="L148" i="29"/>
  <c r="N152" i="29"/>
  <c r="L152" i="29"/>
  <c r="N156" i="29"/>
  <c r="L156" i="29"/>
  <c r="N160" i="29"/>
  <c r="L160" i="29"/>
  <c r="N12" i="29"/>
  <c r="J109" i="29"/>
  <c r="G163" i="29"/>
  <c r="N134" i="29"/>
  <c r="L134" i="29"/>
  <c r="N138" i="29"/>
  <c r="L138" i="29"/>
  <c r="N142" i="29"/>
  <c r="L142" i="29"/>
  <c r="N146" i="29"/>
  <c r="L146" i="29"/>
  <c r="N150" i="29"/>
  <c r="L150" i="29"/>
  <c r="N154" i="29"/>
  <c r="L154" i="29"/>
  <c r="N158" i="29"/>
  <c r="L158" i="29"/>
  <c r="N162" i="29"/>
  <c r="L162" i="29"/>
  <c r="J191" i="29"/>
  <c r="H209" i="29"/>
  <c r="N185" i="29"/>
  <c r="N191" i="29" s="1"/>
  <c r="L204" i="29"/>
  <c r="N47" i="28"/>
  <c r="L47" i="28"/>
  <c r="N55" i="28"/>
  <c r="L55" i="28"/>
  <c r="N59" i="28"/>
  <c r="L59" i="28"/>
  <c r="N67" i="28"/>
  <c r="L67" i="28"/>
  <c r="N79" i="28"/>
  <c r="L79" i="28"/>
  <c r="N95" i="28"/>
  <c r="L95" i="28"/>
  <c r="N103" i="28"/>
  <c r="L103" i="28"/>
  <c r="N107" i="28"/>
  <c r="L107" i="28"/>
  <c r="N117" i="28"/>
  <c r="L117" i="28"/>
  <c r="N125" i="28"/>
  <c r="L125" i="28"/>
  <c r="G182" i="28"/>
  <c r="N168" i="28"/>
  <c r="L168" i="28"/>
  <c r="F182" i="28"/>
  <c r="F209" i="28" s="1"/>
  <c r="L12" i="28"/>
  <c r="L16" i="28"/>
  <c r="L20" i="28"/>
  <c r="L24" i="28"/>
  <c r="L28" i="28"/>
  <c r="L32" i="28"/>
  <c r="L37" i="28"/>
  <c r="G40" i="28"/>
  <c r="L45" i="28"/>
  <c r="K109" i="28"/>
  <c r="N136" i="28"/>
  <c r="L136" i="28"/>
  <c r="N144" i="28"/>
  <c r="L144" i="28"/>
  <c r="N152" i="28"/>
  <c r="L152" i="28"/>
  <c r="N156" i="28"/>
  <c r="L156" i="28"/>
  <c r="N160" i="28"/>
  <c r="L160" i="28"/>
  <c r="N176" i="28"/>
  <c r="L176" i="28"/>
  <c r="N12" i="28"/>
  <c r="N14" i="28"/>
  <c r="N18" i="28"/>
  <c r="N22" i="28"/>
  <c r="N26" i="28"/>
  <c r="N30" i="28"/>
  <c r="L35" i="28"/>
  <c r="L38" i="28"/>
  <c r="M209" i="28"/>
  <c r="J109" i="28"/>
  <c r="N45" i="28"/>
  <c r="N109" i="28" s="1"/>
  <c r="N49" i="28"/>
  <c r="L49" i="28"/>
  <c r="N53" i="28"/>
  <c r="L53" i="28"/>
  <c r="N57" i="28"/>
  <c r="L57" i="28"/>
  <c r="N61" i="28"/>
  <c r="L61" i="28"/>
  <c r="N65" i="28"/>
  <c r="L65" i="28"/>
  <c r="N69" i="28"/>
  <c r="L69" i="28"/>
  <c r="N73" i="28"/>
  <c r="L73" i="28"/>
  <c r="N77" i="28"/>
  <c r="L77" i="28"/>
  <c r="N81" i="28"/>
  <c r="L81" i="28"/>
  <c r="N85" i="28"/>
  <c r="L85" i="28"/>
  <c r="N89" i="28"/>
  <c r="L89" i="28"/>
  <c r="N93" i="28"/>
  <c r="L93" i="28"/>
  <c r="N97" i="28"/>
  <c r="L97" i="28"/>
  <c r="N101" i="28"/>
  <c r="L101" i="28"/>
  <c r="N105" i="28"/>
  <c r="L105" i="28"/>
  <c r="K128" i="28"/>
  <c r="K209" i="28" s="1"/>
  <c r="N115" i="28"/>
  <c r="L115" i="28"/>
  <c r="N119" i="28"/>
  <c r="L119" i="28"/>
  <c r="N123" i="28"/>
  <c r="L123" i="28"/>
  <c r="N127" i="28"/>
  <c r="L127" i="28"/>
  <c r="N166" i="28"/>
  <c r="N182" i="28" s="1"/>
  <c r="K182" i="28"/>
  <c r="L166" i="28"/>
  <c r="N170" i="28"/>
  <c r="L170" i="28"/>
  <c r="N178" i="28"/>
  <c r="L178" i="28"/>
  <c r="N51" i="28"/>
  <c r="L51" i="28"/>
  <c r="N63" i="28"/>
  <c r="L63" i="28"/>
  <c r="N71" i="28"/>
  <c r="L71" i="28"/>
  <c r="N75" i="28"/>
  <c r="L75" i="28"/>
  <c r="N83" i="28"/>
  <c r="L83" i="28"/>
  <c r="N87" i="28"/>
  <c r="L87" i="28"/>
  <c r="N91" i="28"/>
  <c r="L91" i="28"/>
  <c r="N99" i="28"/>
  <c r="L99" i="28"/>
  <c r="N113" i="28"/>
  <c r="N128" i="28" s="1"/>
  <c r="L113" i="28"/>
  <c r="N121" i="28"/>
  <c r="L121" i="28"/>
  <c r="N174" i="28"/>
  <c r="L174" i="28"/>
  <c r="N34" i="28"/>
  <c r="K163" i="28"/>
  <c r="N132" i="28"/>
  <c r="N163" i="28" s="1"/>
  <c r="L132" i="28"/>
  <c r="N140" i="28"/>
  <c r="L140" i="28"/>
  <c r="N148" i="28"/>
  <c r="L148" i="28"/>
  <c r="N205" i="28"/>
  <c r="D209" i="28"/>
  <c r="L36" i="28"/>
  <c r="I209" i="28"/>
  <c r="G163" i="28"/>
  <c r="N134" i="28"/>
  <c r="L134" i="28"/>
  <c r="N138" i="28"/>
  <c r="L138" i="28"/>
  <c r="N142" i="28"/>
  <c r="L142" i="28"/>
  <c r="N146" i="28"/>
  <c r="L146" i="28"/>
  <c r="N150" i="28"/>
  <c r="L150" i="28"/>
  <c r="N154" i="28"/>
  <c r="L154" i="28"/>
  <c r="N158" i="28"/>
  <c r="L158" i="28"/>
  <c r="N162" i="28"/>
  <c r="L162" i="28"/>
  <c r="N172" i="28"/>
  <c r="L172" i="28"/>
  <c r="J191" i="28"/>
  <c r="J205" i="28"/>
  <c r="L194" i="28"/>
  <c r="H209" i="28"/>
  <c r="N185" i="28"/>
  <c r="N191" i="28" s="1"/>
  <c r="L204" i="28"/>
  <c r="N38" i="27"/>
  <c r="L38" i="27"/>
  <c r="K40" i="27"/>
  <c r="N63" i="27"/>
  <c r="L63" i="27"/>
  <c r="N71" i="27"/>
  <c r="L71" i="27"/>
  <c r="N79" i="27"/>
  <c r="L79" i="27"/>
  <c r="N144" i="27"/>
  <c r="L144" i="27"/>
  <c r="N152" i="27"/>
  <c r="L152" i="27"/>
  <c r="N166" i="27"/>
  <c r="K182" i="27"/>
  <c r="L166" i="27"/>
  <c r="L13" i="27"/>
  <c r="L17" i="27"/>
  <c r="L21" i="27"/>
  <c r="L25" i="27"/>
  <c r="L29" i="27"/>
  <c r="L35" i="27"/>
  <c r="N40" i="27"/>
  <c r="N47" i="27"/>
  <c r="L47" i="27"/>
  <c r="N55" i="27"/>
  <c r="L55" i="27"/>
  <c r="N59" i="27"/>
  <c r="L59" i="27"/>
  <c r="N65" i="27"/>
  <c r="L65" i="27"/>
  <c r="N89" i="27"/>
  <c r="L89" i="27"/>
  <c r="G128" i="27"/>
  <c r="G209" i="27" s="1"/>
  <c r="N162" i="27"/>
  <c r="L162" i="27"/>
  <c r="J191" i="27"/>
  <c r="D209" i="27"/>
  <c r="N19" i="27"/>
  <c r="N27" i="27"/>
  <c r="N31" i="27"/>
  <c r="N87" i="27"/>
  <c r="L87" i="27"/>
  <c r="N95" i="27"/>
  <c r="L95" i="27"/>
  <c r="N103" i="27"/>
  <c r="L103" i="27"/>
  <c r="N113" i="27"/>
  <c r="N128" i="27" s="1"/>
  <c r="L113" i="27"/>
  <c r="N121" i="27"/>
  <c r="L121" i="27"/>
  <c r="N136" i="27"/>
  <c r="L136" i="27"/>
  <c r="N160" i="27"/>
  <c r="L160" i="27"/>
  <c r="N170" i="27"/>
  <c r="L170" i="27"/>
  <c r="N174" i="27"/>
  <c r="L174" i="27"/>
  <c r="N178" i="27"/>
  <c r="L178" i="27"/>
  <c r="L15" i="27"/>
  <c r="L23" i="27"/>
  <c r="L33" i="27"/>
  <c r="N51" i="27"/>
  <c r="L51" i="27"/>
  <c r="N73" i="27"/>
  <c r="L73" i="27"/>
  <c r="N81" i="27"/>
  <c r="L81" i="27"/>
  <c r="N97" i="27"/>
  <c r="L97" i="27"/>
  <c r="N105" i="27"/>
  <c r="L105" i="27"/>
  <c r="N115" i="27"/>
  <c r="L115" i="27"/>
  <c r="N123" i="27"/>
  <c r="L123" i="27"/>
  <c r="N138" i="27"/>
  <c r="L138" i="27"/>
  <c r="N146" i="27"/>
  <c r="L146" i="27"/>
  <c r="N154" i="27"/>
  <c r="L154" i="27"/>
  <c r="J182" i="27"/>
  <c r="N67" i="27"/>
  <c r="L67" i="27"/>
  <c r="N75" i="27"/>
  <c r="L75" i="27"/>
  <c r="N83" i="27"/>
  <c r="L83" i="27"/>
  <c r="N91" i="27"/>
  <c r="L91" i="27"/>
  <c r="N99" i="27"/>
  <c r="L99" i="27"/>
  <c r="N107" i="27"/>
  <c r="L107" i="27"/>
  <c r="K109" i="27"/>
  <c r="N117" i="27"/>
  <c r="L117" i="27"/>
  <c r="N125" i="27"/>
  <c r="L125" i="27"/>
  <c r="K163" i="27"/>
  <c r="N132" i="27"/>
  <c r="L132" i="27"/>
  <c r="N140" i="27"/>
  <c r="L140" i="27"/>
  <c r="N148" i="27"/>
  <c r="L148" i="27"/>
  <c r="N156" i="27"/>
  <c r="L156" i="27"/>
  <c r="G182" i="27"/>
  <c r="N168" i="27"/>
  <c r="L168" i="27"/>
  <c r="N172" i="27"/>
  <c r="L172" i="27"/>
  <c r="N176" i="27"/>
  <c r="L176" i="27"/>
  <c r="F182" i="27"/>
  <c r="F209" i="27" s="1"/>
  <c r="J205" i="27"/>
  <c r="L194" i="27"/>
  <c r="N36" i="27"/>
  <c r="I209" i="27"/>
  <c r="N45" i="27"/>
  <c r="N109" i="27" s="1"/>
  <c r="L45" i="27"/>
  <c r="N49" i="27"/>
  <c r="L49" i="27"/>
  <c r="N53" i="27"/>
  <c r="L53" i="27"/>
  <c r="N57" i="27"/>
  <c r="L57" i="27"/>
  <c r="N61" i="27"/>
  <c r="L61" i="27"/>
  <c r="N69" i="27"/>
  <c r="L69" i="27"/>
  <c r="N77" i="27"/>
  <c r="L77" i="27"/>
  <c r="N85" i="27"/>
  <c r="L85" i="27"/>
  <c r="N93" i="27"/>
  <c r="L93" i="27"/>
  <c r="N101" i="27"/>
  <c r="L101" i="27"/>
  <c r="K128" i="27"/>
  <c r="N119" i="27"/>
  <c r="L119" i="27"/>
  <c r="N127" i="27"/>
  <c r="L127" i="27"/>
  <c r="N134" i="27"/>
  <c r="L134" i="27"/>
  <c r="N142" i="27"/>
  <c r="L142" i="27"/>
  <c r="N150" i="27"/>
  <c r="L150" i="27"/>
  <c r="N158" i="27"/>
  <c r="L158" i="27"/>
  <c r="H209" i="27"/>
  <c r="J128" i="27"/>
  <c r="N185" i="27"/>
  <c r="N191" i="27" s="1"/>
  <c r="L204" i="27"/>
  <c r="N194" i="27"/>
  <c r="N205" i="27" s="1"/>
  <c r="N51" i="26"/>
  <c r="L51" i="26"/>
  <c r="N59" i="26"/>
  <c r="L59" i="26"/>
  <c r="N67" i="26"/>
  <c r="L67" i="26"/>
  <c r="N75" i="26"/>
  <c r="L75" i="26"/>
  <c r="N83" i="26"/>
  <c r="L83" i="26"/>
  <c r="N91" i="26"/>
  <c r="L91" i="26"/>
  <c r="K163" i="26"/>
  <c r="N132" i="26"/>
  <c r="L132" i="26"/>
  <c r="G182" i="26"/>
  <c r="N170" i="26"/>
  <c r="L170" i="26"/>
  <c r="L14" i="26"/>
  <c r="L18" i="26"/>
  <c r="L22" i="26"/>
  <c r="L26" i="26"/>
  <c r="L30" i="26"/>
  <c r="L34" i="26"/>
  <c r="L36" i="26"/>
  <c r="I209" i="26"/>
  <c r="N53" i="26"/>
  <c r="L53" i="26"/>
  <c r="N61" i="26"/>
  <c r="L61" i="26"/>
  <c r="N69" i="26"/>
  <c r="L69" i="26"/>
  <c r="N77" i="26"/>
  <c r="L77" i="26"/>
  <c r="N85" i="26"/>
  <c r="L85" i="26"/>
  <c r="N93" i="26"/>
  <c r="L93" i="26"/>
  <c r="N119" i="26"/>
  <c r="L119" i="26"/>
  <c r="N127" i="26"/>
  <c r="L127" i="26"/>
  <c r="N134" i="26"/>
  <c r="L134" i="26"/>
  <c r="N142" i="26"/>
  <c r="L142" i="26"/>
  <c r="N150" i="26"/>
  <c r="L150" i="26"/>
  <c r="N158" i="26"/>
  <c r="L158" i="26"/>
  <c r="N172" i="26"/>
  <c r="L172" i="26"/>
  <c r="J205" i="26"/>
  <c r="L194" i="26"/>
  <c r="N12" i="26"/>
  <c r="N16" i="26"/>
  <c r="N20" i="26"/>
  <c r="N24" i="26"/>
  <c r="N28" i="26"/>
  <c r="N32" i="26"/>
  <c r="L47" i="26"/>
  <c r="N55" i="26"/>
  <c r="L55" i="26"/>
  <c r="N63" i="26"/>
  <c r="L63" i="26"/>
  <c r="N71" i="26"/>
  <c r="L71" i="26"/>
  <c r="N79" i="26"/>
  <c r="L79" i="26"/>
  <c r="N87" i="26"/>
  <c r="L87" i="26"/>
  <c r="N95" i="26"/>
  <c r="L95" i="26"/>
  <c r="N103" i="26"/>
  <c r="L103" i="26"/>
  <c r="N113" i="26"/>
  <c r="L113" i="26"/>
  <c r="N121" i="26"/>
  <c r="L121" i="26"/>
  <c r="G163" i="26"/>
  <c r="N136" i="26"/>
  <c r="L136" i="26"/>
  <c r="N144" i="26"/>
  <c r="L144" i="26"/>
  <c r="N152" i="26"/>
  <c r="L152" i="26"/>
  <c r="N160" i="26"/>
  <c r="L160" i="26"/>
  <c r="N166" i="26"/>
  <c r="K182" i="26"/>
  <c r="L166" i="26"/>
  <c r="N174" i="26"/>
  <c r="L174" i="26"/>
  <c r="N99" i="26"/>
  <c r="L99" i="26"/>
  <c r="N107" i="26"/>
  <c r="L107" i="26"/>
  <c r="K109" i="26"/>
  <c r="K209" i="26" s="1"/>
  <c r="N117" i="26"/>
  <c r="L117" i="26"/>
  <c r="N125" i="26"/>
  <c r="L125" i="26"/>
  <c r="N140" i="26"/>
  <c r="L140" i="26"/>
  <c r="N148" i="26"/>
  <c r="L148" i="26"/>
  <c r="N156" i="26"/>
  <c r="L156" i="26"/>
  <c r="N178" i="26"/>
  <c r="L178" i="26"/>
  <c r="J182" i="26"/>
  <c r="C209" i="26"/>
  <c r="L12" i="26"/>
  <c r="L38" i="26"/>
  <c r="N101" i="26"/>
  <c r="L101" i="26"/>
  <c r="N40" i="26"/>
  <c r="G209" i="26"/>
  <c r="J109" i="26"/>
  <c r="N49" i="26"/>
  <c r="N109" i="26" s="1"/>
  <c r="L49" i="26"/>
  <c r="N57" i="26"/>
  <c r="L57" i="26"/>
  <c r="N65" i="26"/>
  <c r="L65" i="26"/>
  <c r="N73" i="26"/>
  <c r="L73" i="26"/>
  <c r="N81" i="26"/>
  <c r="L81" i="26"/>
  <c r="N89" i="26"/>
  <c r="L89" i="26"/>
  <c r="N97" i="26"/>
  <c r="L97" i="26"/>
  <c r="N105" i="26"/>
  <c r="L105" i="26"/>
  <c r="G128" i="26"/>
  <c r="N115" i="26"/>
  <c r="L115" i="26"/>
  <c r="N123" i="26"/>
  <c r="L123" i="26"/>
  <c r="N138" i="26"/>
  <c r="L138" i="26"/>
  <c r="N146" i="26"/>
  <c r="L146" i="26"/>
  <c r="N154" i="26"/>
  <c r="L154" i="26"/>
  <c r="N162" i="26"/>
  <c r="L162" i="26"/>
  <c r="N168" i="26"/>
  <c r="L168" i="26"/>
  <c r="N176" i="26"/>
  <c r="L176" i="26"/>
  <c r="H209" i="26"/>
  <c r="N185" i="26"/>
  <c r="N191" i="26" s="1"/>
  <c r="K128" i="26"/>
  <c r="L204" i="26"/>
  <c r="N194" i="26"/>
  <c r="N205" i="26" s="1"/>
  <c r="K182" i="25"/>
  <c r="N196" i="25"/>
  <c r="L196" i="25"/>
  <c r="H209" i="25"/>
  <c r="L67" i="25"/>
  <c r="L75" i="25"/>
  <c r="L113" i="25"/>
  <c r="L125" i="25"/>
  <c r="G163" i="25"/>
  <c r="G209" i="25" s="1"/>
  <c r="L168" i="25"/>
  <c r="L173" i="25"/>
  <c r="C209" i="25"/>
  <c r="L12" i="25"/>
  <c r="L14" i="25"/>
  <c r="L16" i="25"/>
  <c r="L18" i="25"/>
  <c r="L20" i="25"/>
  <c r="L22" i="25"/>
  <c r="L24" i="25"/>
  <c r="L26" i="25"/>
  <c r="L28" i="25"/>
  <c r="L30" i="25"/>
  <c r="L32" i="25"/>
  <c r="L34" i="25"/>
  <c r="L36" i="25"/>
  <c r="L38" i="25"/>
  <c r="I209" i="25"/>
  <c r="L44" i="25"/>
  <c r="L49" i="25"/>
  <c r="L57" i="25"/>
  <c r="L65" i="25"/>
  <c r="L73" i="25"/>
  <c r="L79" i="25"/>
  <c r="L83" i="25"/>
  <c r="L87" i="25"/>
  <c r="L91" i="25"/>
  <c r="L95" i="25"/>
  <c r="L99" i="25"/>
  <c r="L103" i="25"/>
  <c r="L107" i="25"/>
  <c r="K109" i="25"/>
  <c r="K209" i="25" s="1"/>
  <c r="L134" i="25"/>
  <c r="L138" i="25"/>
  <c r="L139" i="25"/>
  <c r="L142" i="25"/>
  <c r="L143" i="25"/>
  <c r="L146" i="25"/>
  <c r="L147" i="25"/>
  <c r="L150" i="25"/>
  <c r="L151" i="25"/>
  <c r="L154" i="25"/>
  <c r="L155" i="25"/>
  <c r="L158" i="25"/>
  <c r="L159" i="25"/>
  <c r="L162" i="25"/>
  <c r="N182" i="25"/>
  <c r="G179" i="25"/>
  <c r="G182" i="25" s="1"/>
  <c r="N180" i="25"/>
  <c r="L180" i="25"/>
  <c r="K205" i="25"/>
  <c r="N194" i="25"/>
  <c r="L194" i="25"/>
  <c r="N198" i="25"/>
  <c r="L198" i="25"/>
  <c r="N202" i="25"/>
  <c r="L202" i="25"/>
  <c r="D209" i="25"/>
  <c r="N200" i="25"/>
  <c r="L200" i="25"/>
  <c r="N204" i="25"/>
  <c r="L204" i="25"/>
  <c r="L51" i="25"/>
  <c r="L59" i="25"/>
  <c r="L117" i="25"/>
  <c r="L121" i="25"/>
  <c r="J128" i="25"/>
  <c r="J209" i="25" s="1"/>
  <c r="L169" i="25"/>
  <c r="L172" i="25"/>
  <c r="L176" i="25"/>
  <c r="L177" i="25"/>
  <c r="N188" i="25"/>
  <c r="L188" i="25"/>
  <c r="N109" i="25"/>
  <c r="L47" i="25"/>
  <c r="L55" i="25"/>
  <c r="L63" i="25"/>
  <c r="L71" i="25"/>
  <c r="K128" i="25"/>
  <c r="K163" i="25"/>
  <c r="N132" i="25"/>
  <c r="N163" i="25" s="1"/>
  <c r="L170" i="25"/>
  <c r="L171" i="25"/>
  <c r="L174" i="25"/>
  <c r="L175" i="25"/>
  <c r="L178" i="25"/>
  <c r="G191" i="25"/>
  <c r="N186" i="25"/>
  <c r="L186" i="25"/>
  <c r="N190" i="25"/>
  <c r="L190" i="25"/>
  <c r="N180" i="24"/>
  <c r="N182" i="24" s="1"/>
  <c r="L180" i="24"/>
  <c r="K205" i="24"/>
  <c r="N194" i="24"/>
  <c r="L194" i="24"/>
  <c r="N198" i="24"/>
  <c r="L198" i="24"/>
  <c r="N202" i="24"/>
  <c r="L202" i="24"/>
  <c r="L12" i="24"/>
  <c r="L14" i="24"/>
  <c r="L16" i="24"/>
  <c r="L18" i="24"/>
  <c r="L20" i="24"/>
  <c r="L22" i="24"/>
  <c r="L24" i="24"/>
  <c r="L26" i="24"/>
  <c r="L28" i="24"/>
  <c r="L30" i="24"/>
  <c r="L32" i="24"/>
  <c r="L115" i="24"/>
  <c r="L120" i="24"/>
  <c r="L123" i="24"/>
  <c r="L166" i="24"/>
  <c r="N12" i="24"/>
  <c r="N34" i="24"/>
  <c r="L35" i="24"/>
  <c r="I209" i="24"/>
  <c r="L45" i="24"/>
  <c r="L46" i="24"/>
  <c r="L49" i="24"/>
  <c r="L50" i="24"/>
  <c r="L53" i="24"/>
  <c r="L54" i="24"/>
  <c r="L57" i="24"/>
  <c r="L58" i="24"/>
  <c r="L61" i="24"/>
  <c r="L62" i="24"/>
  <c r="L65" i="24"/>
  <c r="L66" i="24"/>
  <c r="L69" i="24"/>
  <c r="L70" i="24"/>
  <c r="L73" i="24"/>
  <c r="L74" i="24"/>
  <c r="L77" i="24"/>
  <c r="L78" i="24"/>
  <c r="L81" i="24"/>
  <c r="L82" i="24"/>
  <c r="L85" i="24"/>
  <c r="L86" i="24"/>
  <c r="L89" i="24"/>
  <c r="L90" i="24"/>
  <c r="L93" i="24"/>
  <c r="L94" i="24"/>
  <c r="L97" i="24"/>
  <c r="L98" i="24"/>
  <c r="L101" i="24"/>
  <c r="L102" i="24"/>
  <c r="L105" i="24"/>
  <c r="L106" i="24"/>
  <c r="L133" i="24"/>
  <c r="L136" i="24"/>
  <c r="L137" i="24"/>
  <c r="L140" i="24"/>
  <c r="L141" i="24"/>
  <c r="L144" i="24"/>
  <c r="L145" i="24"/>
  <c r="L148" i="24"/>
  <c r="L149" i="24"/>
  <c r="L152" i="24"/>
  <c r="L153" i="24"/>
  <c r="L156" i="24"/>
  <c r="L157" i="24"/>
  <c r="L160" i="24"/>
  <c r="L161" i="24"/>
  <c r="K182" i="24"/>
  <c r="J191" i="24"/>
  <c r="G205" i="24"/>
  <c r="N196" i="24"/>
  <c r="L196" i="24"/>
  <c r="N200" i="24"/>
  <c r="L200" i="24"/>
  <c r="N204" i="24"/>
  <c r="L204" i="24"/>
  <c r="H209" i="24"/>
  <c r="L37" i="24"/>
  <c r="L112" i="24"/>
  <c r="L116" i="24"/>
  <c r="L119" i="24"/>
  <c r="L124" i="24"/>
  <c r="L127" i="24"/>
  <c r="K163" i="24"/>
  <c r="N132" i="24"/>
  <c r="N163" i="24" s="1"/>
  <c r="L167" i="24"/>
  <c r="L170" i="24"/>
  <c r="L174" i="24"/>
  <c r="L178" i="24"/>
  <c r="G191" i="24"/>
  <c r="N186" i="24"/>
  <c r="L186" i="24"/>
  <c r="N190" i="24"/>
  <c r="L190" i="24"/>
  <c r="J40" i="24"/>
  <c r="N35" i="24"/>
  <c r="L38" i="24"/>
  <c r="L39" i="24"/>
  <c r="J109" i="24"/>
  <c r="G128" i="24"/>
  <c r="G209" i="24" s="1"/>
  <c r="L113" i="24"/>
  <c r="L114" i="24"/>
  <c r="L117" i="24"/>
  <c r="L118" i="24"/>
  <c r="L121" i="24"/>
  <c r="L122" i="24"/>
  <c r="L125" i="24"/>
  <c r="L126" i="24"/>
  <c r="G163" i="24"/>
  <c r="L168" i="24"/>
  <c r="L169" i="24"/>
  <c r="L172" i="24"/>
  <c r="L176" i="24"/>
  <c r="K191" i="24"/>
  <c r="N188" i="24"/>
  <c r="L188" i="24"/>
  <c r="J205" i="24"/>
  <c r="J209" i="24" s="1"/>
  <c r="C209" i="24"/>
  <c r="K128" i="24"/>
  <c r="K209" i="24" s="1"/>
  <c r="H91" i="3"/>
  <c r="H90" i="3"/>
  <c r="H89" i="3"/>
  <c r="H88" i="3"/>
  <c r="H87" i="3"/>
  <c r="H92" i="3" s="1"/>
  <c r="H85" i="3"/>
  <c r="H84" i="3"/>
  <c r="H83" i="3"/>
  <c r="H82" i="3"/>
  <c r="H81" i="3"/>
  <c r="H86" i="3" s="1"/>
  <c r="H73" i="3"/>
  <c r="H72" i="3"/>
  <c r="H71" i="3"/>
  <c r="H70" i="3"/>
  <c r="H69" i="3"/>
  <c r="H74" i="3" s="1"/>
  <c r="H67" i="3"/>
  <c r="H66" i="3"/>
  <c r="H65" i="3"/>
  <c r="H64" i="3"/>
  <c r="H63" i="3"/>
  <c r="H68" i="3" s="1"/>
  <c r="H61" i="3"/>
  <c r="H60" i="3"/>
  <c r="H59" i="3"/>
  <c r="H58" i="3"/>
  <c r="H57" i="3"/>
  <c r="H62" i="3" s="1"/>
  <c r="H55" i="3"/>
  <c r="H54" i="3"/>
  <c r="H53" i="3"/>
  <c r="H52" i="3"/>
  <c r="H51" i="3"/>
  <c r="H56" i="3" s="1"/>
  <c r="H49" i="3"/>
  <c r="H48" i="3"/>
  <c r="H47" i="3"/>
  <c r="H46" i="3"/>
  <c r="H45" i="3"/>
  <c r="H50" i="3" s="1"/>
  <c r="F91" i="3"/>
  <c r="F90" i="3"/>
  <c r="F89" i="3"/>
  <c r="F88" i="3"/>
  <c r="F87" i="3"/>
  <c r="F92" i="3" s="1"/>
  <c r="F85" i="3"/>
  <c r="F84" i="3"/>
  <c r="F83" i="3"/>
  <c r="F82" i="3"/>
  <c r="F81" i="3"/>
  <c r="F86" i="3" s="1"/>
  <c r="F79" i="3"/>
  <c r="F78" i="3"/>
  <c r="F77" i="3"/>
  <c r="F76" i="3"/>
  <c r="F75" i="3"/>
  <c r="F80" i="3" s="1"/>
  <c r="F73" i="3"/>
  <c r="F72" i="3"/>
  <c r="F71" i="3"/>
  <c r="F70" i="3"/>
  <c r="F69" i="3"/>
  <c r="F74" i="3" s="1"/>
  <c r="F67" i="3"/>
  <c r="F66" i="3"/>
  <c r="F65" i="3"/>
  <c r="F64" i="3"/>
  <c r="F63" i="3"/>
  <c r="F68" i="3" s="1"/>
  <c r="F61" i="3"/>
  <c r="F60" i="3"/>
  <c r="F59" i="3"/>
  <c r="F58" i="3"/>
  <c r="F57" i="3"/>
  <c r="F62" i="3" s="1"/>
  <c r="F55" i="3"/>
  <c r="F54" i="3"/>
  <c r="F53" i="3"/>
  <c r="F52" i="3"/>
  <c r="F51" i="3"/>
  <c r="F56" i="3" s="1"/>
  <c r="F49" i="3"/>
  <c r="F48" i="3"/>
  <c r="F47" i="3"/>
  <c r="F46" i="3"/>
  <c r="F45" i="3"/>
  <c r="F50" i="3" s="1"/>
  <c r="D50" i="3"/>
  <c r="D56" i="3"/>
  <c r="D62" i="3"/>
  <c r="D68" i="3"/>
  <c r="D74" i="3"/>
  <c r="D80" i="3"/>
  <c r="D86" i="3"/>
  <c r="D92" i="3"/>
  <c r="F46" i="2"/>
  <c r="F46" i="11"/>
  <c r="F46" i="10"/>
  <c r="F46" i="8"/>
  <c r="F46" i="7"/>
  <c r="F46" i="6"/>
  <c r="F46" i="5"/>
  <c r="F46" i="4"/>
  <c r="F94" i="3"/>
  <c r="D124" i="37"/>
  <c r="G124" i="37"/>
  <c r="G139" i="37" s="1"/>
  <c r="F123" i="37"/>
  <c r="H123" i="37" s="1"/>
  <c r="F122" i="37"/>
  <c r="H122" i="37" s="1"/>
  <c r="F121" i="37"/>
  <c r="H121" i="37" s="1"/>
  <c r="F120" i="37"/>
  <c r="H120" i="37" s="1"/>
  <c r="F112" i="37"/>
  <c r="H112" i="37" s="1"/>
  <c r="G146" i="37"/>
  <c r="D146" i="37"/>
  <c r="F145" i="37"/>
  <c r="H145" i="37" s="1"/>
  <c r="G132" i="37"/>
  <c r="G140" i="37" s="1"/>
  <c r="D132" i="37"/>
  <c r="F131" i="37"/>
  <c r="H131" i="37" s="1"/>
  <c r="F130" i="37"/>
  <c r="H130" i="37" s="1"/>
  <c r="F129" i="37"/>
  <c r="H129" i="37" s="1"/>
  <c r="F128" i="37"/>
  <c r="F116" i="37"/>
  <c r="H116" i="37" s="1"/>
  <c r="F115" i="37"/>
  <c r="H115" i="37" s="1"/>
  <c r="H117" i="37" s="1"/>
  <c r="F114" i="37"/>
  <c r="H114" i="37" s="1"/>
  <c r="F113" i="37"/>
  <c r="H113" i="37" s="1"/>
  <c r="G108" i="37"/>
  <c r="G138" i="37" s="1"/>
  <c r="D108" i="37"/>
  <c r="F107" i="37"/>
  <c r="H107" i="37" s="1"/>
  <c r="F106" i="37"/>
  <c r="H106" i="37" s="1"/>
  <c r="F105" i="37"/>
  <c r="H105" i="37" s="1"/>
  <c r="F104" i="37"/>
  <c r="H104" i="37" s="1"/>
  <c r="F103" i="37"/>
  <c r="H103" i="37" s="1"/>
  <c r="F102" i="37"/>
  <c r="H102" i="37" s="1"/>
  <c r="F101" i="37"/>
  <c r="H101" i="37" s="1"/>
  <c r="F100" i="37"/>
  <c r="H100" i="37" s="1"/>
  <c r="F99" i="37"/>
  <c r="H99" i="37" s="1"/>
  <c r="F98" i="37"/>
  <c r="H98" i="37" s="1"/>
  <c r="F97" i="37"/>
  <c r="H97" i="37" s="1"/>
  <c r="G93" i="37"/>
  <c r="G137" i="37" s="1"/>
  <c r="D93" i="37"/>
  <c r="F92" i="37"/>
  <c r="H92" i="37" s="1"/>
  <c r="F91" i="37"/>
  <c r="H91" i="37" s="1"/>
  <c r="F90" i="37"/>
  <c r="H90" i="37" s="1"/>
  <c r="F89" i="37"/>
  <c r="H89" i="37" s="1"/>
  <c r="F88" i="37"/>
  <c r="H88" i="37" s="1"/>
  <c r="F87" i="37"/>
  <c r="H87" i="37" s="1"/>
  <c r="F86" i="37"/>
  <c r="H86" i="37" s="1"/>
  <c r="F85" i="37"/>
  <c r="H85" i="37" s="1"/>
  <c r="F84" i="37"/>
  <c r="G79" i="37"/>
  <c r="D79" i="37"/>
  <c r="F78" i="37"/>
  <c r="H78" i="37" s="1"/>
  <c r="F77" i="37"/>
  <c r="H77" i="37" s="1"/>
  <c r="F76" i="37"/>
  <c r="H76" i="37" s="1"/>
  <c r="F75" i="37"/>
  <c r="H75" i="37" s="1"/>
  <c r="F74" i="37"/>
  <c r="H74" i="37" s="1"/>
  <c r="F73" i="37"/>
  <c r="H73" i="37" s="1"/>
  <c r="F72" i="37"/>
  <c r="H72" i="37" s="1"/>
  <c r="F71" i="37"/>
  <c r="H68" i="37"/>
  <c r="G68" i="37"/>
  <c r="D68" i="37"/>
  <c r="F67" i="37"/>
  <c r="F66" i="37"/>
  <c r="F65" i="37"/>
  <c r="F64" i="37"/>
  <c r="F63" i="37"/>
  <c r="F62" i="37"/>
  <c r="G56" i="37"/>
  <c r="G55" i="37"/>
  <c r="G54" i="37"/>
  <c r="G53" i="37"/>
  <c r="G52" i="37"/>
  <c r="G49" i="37"/>
  <c r="D49" i="37"/>
  <c r="F48" i="37"/>
  <c r="H48" i="37" s="1"/>
  <c r="F47" i="37"/>
  <c r="H47" i="37" s="1"/>
  <c r="F46" i="37"/>
  <c r="H46" i="37" s="1"/>
  <c r="F45" i="37"/>
  <c r="H45" i="37" s="1"/>
  <c r="F44" i="37"/>
  <c r="H44" i="37" s="1"/>
  <c r="G43" i="37"/>
  <c r="D43" i="37"/>
  <c r="F42" i="37"/>
  <c r="H42" i="37" s="1"/>
  <c r="F41" i="37"/>
  <c r="H41" i="37" s="1"/>
  <c r="F40" i="37"/>
  <c r="H40" i="37" s="1"/>
  <c r="F39" i="37"/>
  <c r="H39" i="37" s="1"/>
  <c r="F38" i="37"/>
  <c r="G37" i="37"/>
  <c r="D37" i="37"/>
  <c r="F36" i="37"/>
  <c r="H36" i="37" s="1"/>
  <c r="F35" i="37"/>
  <c r="H35" i="37" s="1"/>
  <c r="F34" i="37"/>
  <c r="H34" i="37" s="1"/>
  <c r="F33" i="37"/>
  <c r="H33" i="37" s="1"/>
  <c r="F32" i="37"/>
  <c r="H32" i="37" s="1"/>
  <c r="G31" i="37"/>
  <c r="D31" i="37"/>
  <c r="F30" i="37"/>
  <c r="H30" i="37" s="1"/>
  <c r="F29" i="37"/>
  <c r="H29" i="37" s="1"/>
  <c r="F28" i="37"/>
  <c r="H28" i="37" s="1"/>
  <c r="F27" i="37"/>
  <c r="H27" i="37" s="1"/>
  <c r="F26" i="37"/>
  <c r="G25" i="37"/>
  <c r="D25" i="37"/>
  <c r="F24" i="37"/>
  <c r="H24" i="37" s="1"/>
  <c r="F23" i="37"/>
  <c r="F22" i="37"/>
  <c r="H22" i="37" s="1"/>
  <c r="F21" i="37"/>
  <c r="H21" i="37" s="1"/>
  <c r="F20" i="37"/>
  <c r="H20" i="37" s="1"/>
  <c r="G19" i="37"/>
  <c r="D19" i="37"/>
  <c r="F18" i="37"/>
  <c r="F17" i="37"/>
  <c r="H17" i="37" s="1"/>
  <c r="F16" i="37"/>
  <c r="H16" i="37" s="1"/>
  <c r="F15" i="37"/>
  <c r="F14" i="37"/>
  <c r="G140" i="2"/>
  <c r="D140" i="2"/>
  <c r="H139" i="2"/>
  <c r="F139" i="2"/>
  <c r="F140" i="2" s="1"/>
  <c r="H140" i="2" s="1"/>
  <c r="G132" i="2"/>
  <c r="G126" i="2"/>
  <c r="G134" i="2" s="1"/>
  <c r="D126" i="2"/>
  <c r="F125" i="2"/>
  <c r="H125" i="2" s="1"/>
  <c r="F124" i="2"/>
  <c r="H124" i="2" s="1"/>
  <c r="F123" i="2"/>
  <c r="H123" i="2" s="1"/>
  <c r="F122" i="2"/>
  <c r="F126" i="2" s="1"/>
  <c r="F134" i="2" s="1"/>
  <c r="H134" i="2" s="1"/>
  <c r="G118" i="2"/>
  <c r="G133" i="2" s="1"/>
  <c r="D118" i="2"/>
  <c r="F117" i="2"/>
  <c r="H117" i="2" s="1"/>
  <c r="F116" i="2"/>
  <c r="H116" i="2" s="1"/>
  <c r="F115" i="2"/>
  <c r="H115" i="2" s="1"/>
  <c r="F114" i="2"/>
  <c r="H114" i="2" s="1"/>
  <c r="F113" i="2"/>
  <c r="F118" i="2" s="1"/>
  <c r="F133" i="2" s="1"/>
  <c r="G109" i="2"/>
  <c r="D109" i="2"/>
  <c r="F108" i="2"/>
  <c r="H108" i="2" s="1"/>
  <c r="F107" i="2"/>
  <c r="H107" i="2" s="1"/>
  <c r="F106" i="2"/>
  <c r="H106" i="2" s="1"/>
  <c r="F105" i="2"/>
  <c r="H105" i="2" s="1"/>
  <c r="F104" i="2"/>
  <c r="H104" i="2" s="1"/>
  <c r="F103" i="2"/>
  <c r="H103" i="2" s="1"/>
  <c r="F102" i="2"/>
  <c r="H102" i="2" s="1"/>
  <c r="F101" i="2"/>
  <c r="H101" i="2" s="1"/>
  <c r="F100" i="2"/>
  <c r="H100" i="2" s="1"/>
  <c r="F99" i="2"/>
  <c r="H99" i="2" s="1"/>
  <c r="F98" i="2"/>
  <c r="H98" i="2" s="1"/>
  <c r="G94" i="2"/>
  <c r="G131" i="2" s="1"/>
  <c r="D94" i="2"/>
  <c r="F93" i="2"/>
  <c r="H93" i="2" s="1"/>
  <c r="F92" i="2"/>
  <c r="H92" i="2" s="1"/>
  <c r="F91" i="2"/>
  <c r="H91" i="2" s="1"/>
  <c r="F90" i="2"/>
  <c r="H90" i="2" s="1"/>
  <c r="F89" i="2"/>
  <c r="H89" i="2" s="1"/>
  <c r="F88" i="2"/>
  <c r="H88" i="2" s="1"/>
  <c r="F87" i="2"/>
  <c r="H87" i="2" s="1"/>
  <c r="F86" i="2"/>
  <c r="H86" i="2" s="1"/>
  <c r="F85" i="2"/>
  <c r="F94" i="2" s="1"/>
  <c r="F131" i="2" s="1"/>
  <c r="G80" i="2"/>
  <c r="D80" i="2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F80" i="2" s="1"/>
  <c r="H69" i="2"/>
  <c r="G69" i="2"/>
  <c r="G81" i="2" s="1"/>
  <c r="G130" i="2" s="1"/>
  <c r="D69" i="2"/>
  <c r="D81" i="2" s="1"/>
  <c r="F68" i="2"/>
  <c r="F67" i="2"/>
  <c r="F66" i="2"/>
  <c r="F65" i="2"/>
  <c r="F64" i="2"/>
  <c r="F63" i="2"/>
  <c r="F69" i="2" s="1"/>
  <c r="G57" i="2"/>
  <c r="G56" i="2"/>
  <c r="G55" i="2"/>
  <c r="G54" i="2"/>
  <c r="G58" i="2" s="1"/>
  <c r="G53" i="2"/>
  <c r="G50" i="2"/>
  <c r="D50" i="2"/>
  <c r="F49" i="2"/>
  <c r="H49" i="2" s="1"/>
  <c r="F48" i="2"/>
  <c r="H48" i="2" s="1"/>
  <c r="F47" i="2"/>
  <c r="H47" i="2" s="1"/>
  <c r="F50" i="2"/>
  <c r="F45" i="2"/>
  <c r="H45" i="2" s="1"/>
  <c r="G44" i="2"/>
  <c r="D44" i="2"/>
  <c r="F43" i="2"/>
  <c r="H43" i="2" s="1"/>
  <c r="F42" i="2"/>
  <c r="H42" i="2" s="1"/>
  <c r="F41" i="2"/>
  <c r="H41" i="2" s="1"/>
  <c r="F40" i="2"/>
  <c r="H40" i="2" s="1"/>
  <c r="F39" i="2"/>
  <c r="F44" i="2" s="1"/>
  <c r="G38" i="2"/>
  <c r="D38" i="2"/>
  <c r="F37" i="2"/>
  <c r="H37" i="2" s="1"/>
  <c r="F36" i="2"/>
  <c r="H36" i="2" s="1"/>
  <c r="F35" i="2"/>
  <c r="H35" i="2" s="1"/>
  <c r="F34" i="2"/>
  <c r="F38" i="2" s="1"/>
  <c r="F33" i="2"/>
  <c r="H33" i="2" s="1"/>
  <c r="G32" i="2"/>
  <c r="D32" i="2"/>
  <c r="F31" i="2"/>
  <c r="H31" i="2" s="1"/>
  <c r="F30" i="2"/>
  <c r="H30" i="2" s="1"/>
  <c r="F29" i="2"/>
  <c r="H29" i="2" s="1"/>
  <c r="F28" i="2"/>
  <c r="H28" i="2" s="1"/>
  <c r="F27" i="2"/>
  <c r="F32" i="2" s="1"/>
  <c r="G26" i="2"/>
  <c r="D26" i="2"/>
  <c r="F25" i="2"/>
  <c r="H25" i="2" s="1"/>
  <c r="F24" i="2"/>
  <c r="H24" i="2" s="1"/>
  <c r="F23" i="2"/>
  <c r="H23" i="2" s="1"/>
  <c r="F22" i="2"/>
  <c r="F26" i="2" s="1"/>
  <c r="F21" i="2"/>
  <c r="H21" i="2" s="1"/>
  <c r="G19" i="2"/>
  <c r="D19" i="2"/>
  <c r="F18" i="2"/>
  <c r="H18" i="2" s="1"/>
  <c r="F17" i="2"/>
  <c r="H17" i="2" s="1"/>
  <c r="F16" i="2"/>
  <c r="F55" i="2" s="1"/>
  <c r="H55" i="2" s="1"/>
  <c r="F15" i="2"/>
  <c r="F54" i="2" s="1"/>
  <c r="H54" i="2" s="1"/>
  <c r="F14" i="2"/>
  <c r="F19" i="2" s="1"/>
  <c r="G140" i="11"/>
  <c r="D140" i="11"/>
  <c r="H139" i="11"/>
  <c r="F139" i="11"/>
  <c r="F140" i="11" s="1"/>
  <c r="H140" i="11" s="1"/>
  <c r="G132" i="11"/>
  <c r="G126" i="11"/>
  <c r="G134" i="11" s="1"/>
  <c r="D126" i="11"/>
  <c r="F125" i="11"/>
  <c r="H125" i="11" s="1"/>
  <c r="H124" i="11"/>
  <c r="F124" i="11"/>
  <c r="F123" i="11"/>
  <c r="H123" i="11" s="1"/>
  <c r="H122" i="11"/>
  <c r="H126" i="11" s="1"/>
  <c r="F122" i="11"/>
  <c r="F126" i="11" s="1"/>
  <c r="F134" i="11" s="1"/>
  <c r="H134" i="11" s="1"/>
  <c r="G118" i="11"/>
  <c r="G133" i="11" s="1"/>
  <c r="D118" i="11"/>
  <c r="F117" i="11"/>
  <c r="H117" i="11" s="1"/>
  <c r="H116" i="11"/>
  <c r="F116" i="11"/>
  <c r="F115" i="11"/>
  <c r="H115" i="11" s="1"/>
  <c r="H114" i="11"/>
  <c r="F114" i="11"/>
  <c r="F113" i="11"/>
  <c r="F118" i="11" s="1"/>
  <c r="F133" i="11" s="1"/>
  <c r="H133" i="11" s="1"/>
  <c r="G109" i="11"/>
  <c r="D109" i="11"/>
  <c r="H108" i="11"/>
  <c r="F108" i="11"/>
  <c r="F107" i="11"/>
  <c r="H107" i="11" s="1"/>
  <c r="H106" i="11"/>
  <c r="F106" i="11"/>
  <c r="F105" i="11"/>
  <c r="H105" i="11" s="1"/>
  <c r="H104" i="11"/>
  <c r="F104" i="11"/>
  <c r="F103" i="11"/>
  <c r="H103" i="11" s="1"/>
  <c r="H102" i="11"/>
  <c r="F102" i="11"/>
  <c r="F101" i="11"/>
  <c r="H101" i="11" s="1"/>
  <c r="F100" i="11"/>
  <c r="H100" i="11" s="1"/>
  <c r="F99" i="11"/>
  <c r="H99" i="11" s="1"/>
  <c r="F98" i="11"/>
  <c r="H98" i="11" s="1"/>
  <c r="G94" i="11"/>
  <c r="G131" i="11" s="1"/>
  <c r="D94" i="1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F94" i="11" s="1"/>
  <c r="F131" i="11" s="1"/>
  <c r="G80" i="11"/>
  <c r="D80" i="1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F80" i="11" s="1"/>
  <c r="H69" i="11"/>
  <c r="G69" i="11"/>
  <c r="G81" i="11" s="1"/>
  <c r="G130" i="11" s="1"/>
  <c r="D69" i="11"/>
  <c r="D81" i="11" s="1"/>
  <c r="F68" i="11"/>
  <c r="F67" i="11"/>
  <c r="F66" i="11"/>
  <c r="F65" i="11"/>
  <c r="F64" i="11"/>
  <c r="F63" i="11"/>
  <c r="F69" i="11" s="1"/>
  <c r="G57" i="11"/>
  <c r="G56" i="11"/>
  <c r="G55" i="11"/>
  <c r="G54" i="11"/>
  <c r="G58" i="11" s="1"/>
  <c r="G53" i="11"/>
  <c r="G50" i="11"/>
  <c r="D50" i="11"/>
  <c r="H49" i="11"/>
  <c r="F49" i="11"/>
  <c r="F48" i="11"/>
  <c r="H48" i="11" s="1"/>
  <c r="H47" i="11"/>
  <c r="F47" i="11"/>
  <c r="H46" i="11"/>
  <c r="H45" i="11"/>
  <c r="F45" i="11"/>
  <c r="F50" i="11" s="1"/>
  <c r="G44" i="11"/>
  <c r="D44" i="11"/>
  <c r="F43" i="11"/>
  <c r="H43" i="11" s="1"/>
  <c r="H42" i="11"/>
  <c r="F42" i="11"/>
  <c r="F41" i="11"/>
  <c r="H41" i="11" s="1"/>
  <c r="H40" i="11"/>
  <c r="F40" i="11"/>
  <c r="F39" i="11"/>
  <c r="F44" i="11" s="1"/>
  <c r="G38" i="11"/>
  <c r="D38" i="11"/>
  <c r="H37" i="11"/>
  <c r="F37" i="11"/>
  <c r="F36" i="11"/>
  <c r="H36" i="11" s="1"/>
  <c r="H35" i="11"/>
  <c r="F35" i="11"/>
  <c r="F34" i="11"/>
  <c r="H34" i="11" s="1"/>
  <c r="H33" i="11"/>
  <c r="F33" i="11"/>
  <c r="F38" i="11" s="1"/>
  <c r="G32" i="11"/>
  <c r="D32" i="11"/>
  <c r="F31" i="11"/>
  <c r="H31" i="11" s="1"/>
  <c r="H30" i="11"/>
  <c r="F30" i="11"/>
  <c r="F29" i="11"/>
  <c r="H29" i="11" s="1"/>
  <c r="H28" i="11"/>
  <c r="F28" i="11"/>
  <c r="F27" i="11"/>
  <c r="F32" i="11" s="1"/>
  <c r="G26" i="11"/>
  <c r="D26" i="11"/>
  <c r="H25" i="11"/>
  <c r="F25" i="11"/>
  <c r="F24" i="11"/>
  <c r="H24" i="11" s="1"/>
  <c r="H23" i="11"/>
  <c r="F23" i="11"/>
  <c r="F22" i="11"/>
  <c r="H22" i="11" s="1"/>
  <c r="H21" i="11"/>
  <c r="F21" i="11"/>
  <c r="F26" i="11" s="1"/>
  <c r="G19" i="11"/>
  <c r="D19" i="11"/>
  <c r="F18" i="11"/>
  <c r="F57" i="11" s="1"/>
  <c r="H57" i="11" s="1"/>
  <c r="H17" i="11"/>
  <c r="F17" i="11"/>
  <c r="F56" i="11" s="1"/>
  <c r="H56" i="11" s="1"/>
  <c r="F16" i="11"/>
  <c r="F55" i="11" s="1"/>
  <c r="H55" i="11" s="1"/>
  <c r="H15" i="11"/>
  <c r="F15" i="11"/>
  <c r="F54" i="11" s="1"/>
  <c r="H54" i="11" s="1"/>
  <c r="F14" i="11"/>
  <c r="F19" i="11" s="1"/>
  <c r="G140" i="10"/>
  <c r="D140" i="10"/>
  <c r="H139" i="10"/>
  <c r="F139" i="10"/>
  <c r="F140" i="10" s="1"/>
  <c r="H140" i="10" s="1"/>
  <c r="G132" i="10"/>
  <c r="G126" i="10"/>
  <c r="G134" i="10" s="1"/>
  <c r="D126" i="10"/>
  <c r="F125" i="10"/>
  <c r="H125" i="10" s="1"/>
  <c r="F124" i="10"/>
  <c r="H124" i="10" s="1"/>
  <c r="F123" i="10"/>
  <c r="H123" i="10" s="1"/>
  <c r="F122" i="10"/>
  <c r="F126" i="10" s="1"/>
  <c r="F134" i="10" s="1"/>
  <c r="H134" i="10" s="1"/>
  <c r="G118" i="10"/>
  <c r="G133" i="10" s="1"/>
  <c r="D118" i="10"/>
  <c r="F117" i="10"/>
  <c r="H117" i="10" s="1"/>
  <c r="F116" i="10"/>
  <c r="H116" i="10" s="1"/>
  <c r="F115" i="10"/>
  <c r="H115" i="10" s="1"/>
  <c r="F114" i="10"/>
  <c r="H114" i="10" s="1"/>
  <c r="F113" i="10"/>
  <c r="F118" i="10" s="1"/>
  <c r="F133" i="10" s="1"/>
  <c r="G109" i="10"/>
  <c r="D109" i="10"/>
  <c r="F108" i="10"/>
  <c r="H108" i="10" s="1"/>
  <c r="F107" i="10"/>
  <c r="H107" i="10" s="1"/>
  <c r="F106" i="10"/>
  <c r="H106" i="10" s="1"/>
  <c r="F105" i="10"/>
  <c r="H105" i="10" s="1"/>
  <c r="F104" i="10"/>
  <c r="H104" i="10" s="1"/>
  <c r="F103" i="10"/>
  <c r="H103" i="10" s="1"/>
  <c r="F102" i="10"/>
  <c r="H102" i="10" s="1"/>
  <c r="F101" i="10"/>
  <c r="H101" i="10" s="1"/>
  <c r="F100" i="10"/>
  <c r="H100" i="10" s="1"/>
  <c r="F99" i="10"/>
  <c r="F109" i="10" s="1"/>
  <c r="F132" i="10" s="1"/>
  <c r="H132" i="10" s="1"/>
  <c r="F98" i="10"/>
  <c r="H98" i="10" s="1"/>
  <c r="G94" i="10"/>
  <c r="G131" i="10" s="1"/>
  <c r="D94" i="10"/>
  <c r="F93" i="10"/>
  <c r="H93" i="10" s="1"/>
  <c r="F92" i="10"/>
  <c r="H92" i="10" s="1"/>
  <c r="F91" i="10"/>
  <c r="H91" i="10" s="1"/>
  <c r="F90" i="10"/>
  <c r="H90" i="10" s="1"/>
  <c r="F89" i="10"/>
  <c r="H89" i="10" s="1"/>
  <c r="F88" i="10"/>
  <c r="H88" i="10" s="1"/>
  <c r="F87" i="10"/>
  <c r="H87" i="10" s="1"/>
  <c r="F86" i="10"/>
  <c r="H86" i="10" s="1"/>
  <c r="F85" i="10"/>
  <c r="F94" i="10" s="1"/>
  <c r="F131" i="10" s="1"/>
  <c r="G80" i="10"/>
  <c r="D80" i="10"/>
  <c r="F79" i="10"/>
  <c r="H79" i="10" s="1"/>
  <c r="F78" i="10"/>
  <c r="H78" i="10" s="1"/>
  <c r="F77" i="10"/>
  <c r="H77" i="10" s="1"/>
  <c r="F76" i="10"/>
  <c r="H76" i="10" s="1"/>
  <c r="F75" i="10"/>
  <c r="H75" i="10" s="1"/>
  <c r="F74" i="10"/>
  <c r="H74" i="10" s="1"/>
  <c r="F73" i="10"/>
  <c r="H73" i="10" s="1"/>
  <c r="F72" i="10"/>
  <c r="F80" i="10" s="1"/>
  <c r="H69" i="10"/>
  <c r="G69" i="10"/>
  <c r="G81" i="10" s="1"/>
  <c r="G130" i="10" s="1"/>
  <c r="D69" i="10"/>
  <c r="D81" i="10" s="1"/>
  <c r="F68" i="10"/>
  <c r="F67" i="10"/>
  <c r="F66" i="10"/>
  <c r="F65" i="10"/>
  <c r="F69" i="10" s="1"/>
  <c r="F64" i="10"/>
  <c r="F63" i="10"/>
  <c r="G57" i="10"/>
  <c r="G56" i="10"/>
  <c r="G55" i="10"/>
  <c r="G54" i="10"/>
  <c r="G58" i="10" s="1"/>
  <c r="G53" i="10"/>
  <c r="G50" i="10"/>
  <c r="D50" i="10"/>
  <c r="H49" i="10"/>
  <c r="F49" i="10"/>
  <c r="F48" i="10"/>
  <c r="H48" i="10" s="1"/>
  <c r="H47" i="10"/>
  <c r="F47" i="10"/>
  <c r="F50" i="10"/>
  <c r="H45" i="10"/>
  <c r="F45" i="10"/>
  <c r="G44" i="10"/>
  <c r="D44" i="10"/>
  <c r="F43" i="10"/>
  <c r="H43" i="10" s="1"/>
  <c r="H42" i="10"/>
  <c r="F42" i="10"/>
  <c r="F41" i="10"/>
  <c r="H41" i="10" s="1"/>
  <c r="H40" i="10"/>
  <c r="F40" i="10"/>
  <c r="F39" i="10"/>
  <c r="F44" i="10" s="1"/>
  <c r="G38" i="10"/>
  <c r="D38" i="10"/>
  <c r="H37" i="10"/>
  <c r="F37" i="10"/>
  <c r="F36" i="10"/>
  <c r="H36" i="10" s="1"/>
  <c r="H35" i="10"/>
  <c r="F35" i="10"/>
  <c r="F34" i="10"/>
  <c r="F38" i="10" s="1"/>
  <c r="H33" i="10"/>
  <c r="F33" i="10"/>
  <c r="G32" i="10"/>
  <c r="D32" i="10"/>
  <c r="F31" i="10"/>
  <c r="H31" i="10" s="1"/>
  <c r="H30" i="10"/>
  <c r="F30" i="10"/>
  <c r="F29" i="10"/>
  <c r="H29" i="10" s="1"/>
  <c r="H28" i="10"/>
  <c r="F28" i="10"/>
  <c r="F27" i="10"/>
  <c r="F32" i="10" s="1"/>
  <c r="G26" i="10"/>
  <c r="D26" i="10"/>
  <c r="H25" i="10"/>
  <c r="F25" i="10"/>
  <c r="F24" i="10"/>
  <c r="H24" i="10" s="1"/>
  <c r="H23" i="10"/>
  <c r="F23" i="10"/>
  <c r="F22" i="10"/>
  <c r="H22" i="10" s="1"/>
  <c r="H21" i="10"/>
  <c r="F21" i="10"/>
  <c r="G19" i="10"/>
  <c r="D19" i="10"/>
  <c r="F18" i="10"/>
  <c r="H18" i="10" s="1"/>
  <c r="H17" i="10"/>
  <c r="F17" i="10"/>
  <c r="F16" i="10"/>
  <c r="F55" i="10" s="1"/>
  <c r="H55" i="10" s="1"/>
  <c r="H15" i="10"/>
  <c r="F15" i="10"/>
  <c r="F54" i="10" s="1"/>
  <c r="H54" i="10" s="1"/>
  <c r="F14" i="10"/>
  <c r="F19" i="10" s="1"/>
  <c r="G140" i="8"/>
  <c r="D140" i="8"/>
  <c r="H139" i="8"/>
  <c r="F139" i="8"/>
  <c r="F140" i="8" s="1"/>
  <c r="H140" i="8" s="1"/>
  <c r="G132" i="8"/>
  <c r="G126" i="8"/>
  <c r="G134" i="8" s="1"/>
  <c r="D126" i="8"/>
  <c r="F125" i="8"/>
  <c r="H125" i="8" s="1"/>
  <c r="F124" i="8"/>
  <c r="H124" i="8" s="1"/>
  <c r="F123" i="8"/>
  <c r="H123" i="8" s="1"/>
  <c r="F122" i="8"/>
  <c r="F126" i="8" s="1"/>
  <c r="F134" i="8" s="1"/>
  <c r="H134" i="8" s="1"/>
  <c r="G118" i="8"/>
  <c r="G133" i="8" s="1"/>
  <c r="D118" i="8"/>
  <c r="F117" i="8"/>
  <c r="H117" i="8" s="1"/>
  <c r="F116" i="8"/>
  <c r="H116" i="8" s="1"/>
  <c r="F115" i="8"/>
  <c r="H115" i="8" s="1"/>
  <c r="F114" i="8"/>
  <c r="H114" i="8" s="1"/>
  <c r="F113" i="8"/>
  <c r="F118" i="8" s="1"/>
  <c r="F133" i="8" s="1"/>
  <c r="G109" i="8"/>
  <c r="D109" i="8"/>
  <c r="F108" i="8"/>
  <c r="H108" i="8" s="1"/>
  <c r="F107" i="8"/>
  <c r="H107" i="8" s="1"/>
  <c r="F106" i="8"/>
  <c r="H106" i="8" s="1"/>
  <c r="F105" i="8"/>
  <c r="H105" i="8" s="1"/>
  <c r="F104" i="8"/>
  <c r="H104" i="8" s="1"/>
  <c r="F103" i="8"/>
  <c r="H103" i="8" s="1"/>
  <c r="F102" i="8"/>
  <c r="H102" i="8" s="1"/>
  <c r="F101" i="8"/>
  <c r="H101" i="8" s="1"/>
  <c r="F100" i="8"/>
  <c r="H100" i="8" s="1"/>
  <c r="F99" i="8"/>
  <c r="H99" i="8" s="1"/>
  <c r="F98" i="8"/>
  <c r="H98" i="8" s="1"/>
  <c r="G94" i="8"/>
  <c r="G131" i="8" s="1"/>
  <c r="D94" i="8"/>
  <c r="F93" i="8"/>
  <c r="H93" i="8" s="1"/>
  <c r="F92" i="8"/>
  <c r="H92" i="8" s="1"/>
  <c r="F91" i="8"/>
  <c r="H91" i="8" s="1"/>
  <c r="F90" i="8"/>
  <c r="H90" i="8" s="1"/>
  <c r="F89" i="8"/>
  <c r="H89" i="8" s="1"/>
  <c r="F88" i="8"/>
  <c r="H88" i="8" s="1"/>
  <c r="F87" i="8"/>
  <c r="H87" i="8" s="1"/>
  <c r="F86" i="8"/>
  <c r="H86" i="8" s="1"/>
  <c r="F85" i="8"/>
  <c r="F94" i="8" s="1"/>
  <c r="F131" i="8" s="1"/>
  <c r="G80" i="8"/>
  <c r="D80" i="8"/>
  <c r="F79" i="8"/>
  <c r="H79" i="8" s="1"/>
  <c r="F78" i="8"/>
  <c r="H78" i="8" s="1"/>
  <c r="F77" i="8"/>
  <c r="H77" i="8" s="1"/>
  <c r="F76" i="8"/>
  <c r="H76" i="8" s="1"/>
  <c r="F75" i="8"/>
  <c r="H75" i="8" s="1"/>
  <c r="F74" i="8"/>
  <c r="H74" i="8" s="1"/>
  <c r="F73" i="8"/>
  <c r="H73" i="8" s="1"/>
  <c r="F72" i="8"/>
  <c r="F80" i="8" s="1"/>
  <c r="H69" i="8"/>
  <c r="G69" i="8"/>
  <c r="G81" i="8" s="1"/>
  <c r="G130" i="8" s="1"/>
  <c r="D69" i="8"/>
  <c r="D81" i="8" s="1"/>
  <c r="F68" i="8"/>
  <c r="F67" i="8"/>
  <c r="F66" i="8"/>
  <c r="F65" i="8"/>
  <c r="F64" i="8"/>
  <c r="F63" i="8"/>
  <c r="F69" i="8" s="1"/>
  <c r="G57" i="8"/>
  <c r="G56" i="8"/>
  <c r="G55" i="8"/>
  <c r="G54" i="8"/>
  <c r="G58" i="8" s="1"/>
  <c r="G53" i="8"/>
  <c r="G50" i="8"/>
  <c r="D50" i="8"/>
  <c r="F49" i="8"/>
  <c r="H49" i="8" s="1"/>
  <c r="F48" i="8"/>
  <c r="H48" i="8" s="1"/>
  <c r="F47" i="8"/>
  <c r="H47" i="8" s="1"/>
  <c r="H46" i="8"/>
  <c r="F45" i="8"/>
  <c r="H45" i="8" s="1"/>
  <c r="G44" i="8"/>
  <c r="D44" i="8"/>
  <c r="F43" i="8"/>
  <c r="H43" i="8" s="1"/>
  <c r="F42" i="8"/>
  <c r="H42" i="8" s="1"/>
  <c r="F41" i="8"/>
  <c r="H41" i="8" s="1"/>
  <c r="F40" i="8"/>
  <c r="H40" i="8" s="1"/>
  <c r="F39" i="8"/>
  <c r="F44" i="8" s="1"/>
  <c r="G38" i="8"/>
  <c r="D38" i="8"/>
  <c r="F37" i="8"/>
  <c r="H37" i="8" s="1"/>
  <c r="F36" i="8"/>
  <c r="H36" i="8" s="1"/>
  <c r="F35" i="8"/>
  <c r="H35" i="8" s="1"/>
  <c r="F34" i="8"/>
  <c r="H34" i="8" s="1"/>
  <c r="F33" i="8"/>
  <c r="H33" i="8" s="1"/>
  <c r="G32" i="8"/>
  <c r="D32" i="8"/>
  <c r="F31" i="8"/>
  <c r="H31" i="8" s="1"/>
  <c r="F30" i="8"/>
  <c r="H30" i="8" s="1"/>
  <c r="F29" i="8"/>
  <c r="H29" i="8" s="1"/>
  <c r="F28" i="8"/>
  <c r="H28" i="8" s="1"/>
  <c r="F27" i="8"/>
  <c r="F32" i="8" s="1"/>
  <c r="G26" i="8"/>
  <c r="D26" i="8"/>
  <c r="F25" i="8"/>
  <c r="H25" i="8" s="1"/>
  <c r="F24" i="8"/>
  <c r="H24" i="8" s="1"/>
  <c r="F23" i="8"/>
  <c r="H23" i="8" s="1"/>
  <c r="F22" i="8"/>
  <c r="H22" i="8" s="1"/>
  <c r="F21" i="8"/>
  <c r="H21" i="8" s="1"/>
  <c r="G19" i="8"/>
  <c r="D19" i="8"/>
  <c r="F18" i="8"/>
  <c r="H18" i="8" s="1"/>
  <c r="F17" i="8"/>
  <c r="H17" i="8" s="1"/>
  <c r="F16" i="8"/>
  <c r="F55" i="8" s="1"/>
  <c r="H55" i="8" s="1"/>
  <c r="F15" i="8"/>
  <c r="F54" i="8" s="1"/>
  <c r="H54" i="8" s="1"/>
  <c r="F14" i="8"/>
  <c r="F19" i="8" s="1"/>
  <c r="G140" i="7"/>
  <c r="D140" i="7"/>
  <c r="H139" i="7"/>
  <c r="F139" i="7"/>
  <c r="F140" i="7" s="1"/>
  <c r="H140" i="7" s="1"/>
  <c r="G132" i="7"/>
  <c r="G126" i="7"/>
  <c r="G134" i="7" s="1"/>
  <c r="D126" i="7"/>
  <c r="F125" i="7"/>
  <c r="H125" i="7" s="1"/>
  <c r="F124" i="7"/>
  <c r="H124" i="7" s="1"/>
  <c r="F123" i="7"/>
  <c r="H123" i="7" s="1"/>
  <c r="F122" i="7"/>
  <c r="F126" i="7" s="1"/>
  <c r="F134" i="7" s="1"/>
  <c r="H134" i="7" s="1"/>
  <c r="G118" i="7"/>
  <c r="G133" i="7" s="1"/>
  <c r="D118" i="7"/>
  <c r="F117" i="7"/>
  <c r="H117" i="7" s="1"/>
  <c r="F116" i="7"/>
  <c r="H116" i="7" s="1"/>
  <c r="F115" i="7"/>
  <c r="H115" i="7" s="1"/>
  <c r="F114" i="7"/>
  <c r="H114" i="7" s="1"/>
  <c r="F113" i="7"/>
  <c r="F118" i="7" s="1"/>
  <c r="F133" i="7" s="1"/>
  <c r="G109" i="7"/>
  <c r="D109" i="7"/>
  <c r="F108" i="7"/>
  <c r="H108" i="7" s="1"/>
  <c r="F107" i="7"/>
  <c r="H107" i="7" s="1"/>
  <c r="F106" i="7"/>
  <c r="H106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G94" i="7"/>
  <c r="G131" i="7" s="1"/>
  <c r="D94" i="7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F86" i="7"/>
  <c r="H86" i="7" s="1"/>
  <c r="F85" i="7"/>
  <c r="F94" i="7" s="1"/>
  <c r="F131" i="7" s="1"/>
  <c r="G80" i="7"/>
  <c r="D80" i="7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F80" i="7" s="1"/>
  <c r="H69" i="7"/>
  <c r="G69" i="7"/>
  <c r="G81" i="7" s="1"/>
  <c r="G130" i="7" s="1"/>
  <c r="D69" i="7"/>
  <c r="D81" i="7" s="1"/>
  <c r="F68" i="7"/>
  <c r="F67" i="7"/>
  <c r="F66" i="7"/>
  <c r="F65" i="7"/>
  <c r="F64" i="7"/>
  <c r="F63" i="7"/>
  <c r="F69" i="7" s="1"/>
  <c r="G57" i="7"/>
  <c r="G56" i="7"/>
  <c r="G55" i="7"/>
  <c r="G54" i="7"/>
  <c r="G58" i="7" s="1"/>
  <c r="G53" i="7"/>
  <c r="G50" i="7"/>
  <c r="D50" i="7"/>
  <c r="H49" i="7"/>
  <c r="F49" i="7"/>
  <c r="F48" i="7"/>
  <c r="H48" i="7" s="1"/>
  <c r="H47" i="7"/>
  <c r="F47" i="7"/>
  <c r="F50" i="7"/>
  <c r="H45" i="7"/>
  <c r="F45" i="7"/>
  <c r="G44" i="7"/>
  <c r="D44" i="7"/>
  <c r="F43" i="7"/>
  <c r="H43" i="7" s="1"/>
  <c r="H42" i="7"/>
  <c r="F42" i="7"/>
  <c r="F41" i="7"/>
  <c r="H41" i="7" s="1"/>
  <c r="H40" i="7"/>
  <c r="F40" i="7"/>
  <c r="F39" i="7"/>
  <c r="F44" i="7" s="1"/>
  <c r="G38" i="7"/>
  <c r="D38" i="7"/>
  <c r="H37" i="7"/>
  <c r="F37" i="7"/>
  <c r="F36" i="7"/>
  <c r="H36" i="7" s="1"/>
  <c r="H35" i="7"/>
  <c r="F35" i="7"/>
  <c r="F34" i="7"/>
  <c r="F38" i="7" s="1"/>
  <c r="H33" i="7"/>
  <c r="F33" i="7"/>
  <c r="G32" i="7"/>
  <c r="D32" i="7"/>
  <c r="F31" i="7"/>
  <c r="H31" i="7" s="1"/>
  <c r="H30" i="7"/>
  <c r="F30" i="7"/>
  <c r="F29" i="7"/>
  <c r="H29" i="7" s="1"/>
  <c r="H28" i="7"/>
  <c r="F28" i="7"/>
  <c r="F27" i="7"/>
  <c r="F32" i="7" s="1"/>
  <c r="G26" i="7"/>
  <c r="D26" i="7"/>
  <c r="H25" i="7"/>
  <c r="F25" i="7"/>
  <c r="F24" i="7"/>
  <c r="H24" i="7" s="1"/>
  <c r="H23" i="7"/>
  <c r="F23" i="7"/>
  <c r="F22" i="7"/>
  <c r="F26" i="7" s="1"/>
  <c r="H21" i="7"/>
  <c r="F21" i="7"/>
  <c r="G19" i="7"/>
  <c r="D19" i="7"/>
  <c r="F18" i="7"/>
  <c r="F57" i="7" s="1"/>
  <c r="H57" i="7" s="1"/>
  <c r="H17" i="7"/>
  <c r="F17" i="7"/>
  <c r="F56" i="7" s="1"/>
  <c r="H56" i="7" s="1"/>
  <c r="F16" i="7"/>
  <c r="F55" i="7" s="1"/>
  <c r="H55" i="7" s="1"/>
  <c r="H15" i="7"/>
  <c r="F15" i="7"/>
  <c r="F54" i="7" s="1"/>
  <c r="H54" i="7" s="1"/>
  <c r="F14" i="7"/>
  <c r="F19" i="7" s="1"/>
  <c r="G140" i="6"/>
  <c r="D140" i="6"/>
  <c r="F139" i="6"/>
  <c r="F140" i="6" s="1"/>
  <c r="H140" i="6" s="1"/>
  <c r="G134" i="6"/>
  <c r="G133" i="6"/>
  <c r="G126" i="6"/>
  <c r="F126" i="6"/>
  <c r="F134" i="6" s="1"/>
  <c r="H134" i="6" s="1"/>
  <c r="D126" i="6"/>
  <c r="H125" i="6"/>
  <c r="F125" i="6"/>
  <c r="H124" i="6"/>
  <c r="F124" i="6"/>
  <c r="H123" i="6"/>
  <c r="F123" i="6"/>
  <c r="H122" i="6"/>
  <c r="H126" i="6" s="1"/>
  <c r="F122" i="6"/>
  <c r="G118" i="6"/>
  <c r="F118" i="6"/>
  <c r="F133" i="6" s="1"/>
  <c r="H133" i="6" s="1"/>
  <c r="D118" i="6"/>
  <c r="H117" i="6"/>
  <c r="F117" i="6"/>
  <c r="H116" i="6"/>
  <c r="F116" i="6"/>
  <c r="H115" i="6"/>
  <c r="F115" i="6"/>
  <c r="H114" i="6"/>
  <c r="F114" i="6"/>
  <c r="H113" i="6"/>
  <c r="H118" i="6" s="1"/>
  <c r="F113" i="6"/>
  <c r="G109" i="6"/>
  <c r="G132" i="6" s="1"/>
  <c r="D109" i="6"/>
  <c r="H108" i="6"/>
  <c r="F108" i="6"/>
  <c r="H107" i="6"/>
  <c r="F107" i="6"/>
  <c r="H106" i="6"/>
  <c r="F106" i="6"/>
  <c r="H105" i="6"/>
  <c r="F105" i="6"/>
  <c r="H104" i="6"/>
  <c r="F104" i="6"/>
  <c r="H103" i="6"/>
  <c r="F103" i="6"/>
  <c r="H102" i="6"/>
  <c r="F102" i="6"/>
  <c r="H101" i="6"/>
  <c r="F101" i="6"/>
  <c r="H100" i="6"/>
  <c r="F100" i="6"/>
  <c r="H99" i="6"/>
  <c r="F99" i="6"/>
  <c r="H98" i="6"/>
  <c r="H109" i="6" s="1"/>
  <c r="F98" i="6"/>
  <c r="F109" i="6" s="1"/>
  <c r="F132" i="6" s="1"/>
  <c r="G94" i="6"/>
  <c r="G131" i="6" s="1"/>
  <c r="F94" i="6"/>
  <c r="F131" i="6" s="1"/>
  <c r="H131" i="6" s="1"/>
  <c r="D94" i="6"/>
  <c r="H93" i="6"/>
  <c r="F93" i="6"/>
  <c r="H92" i="6"/>
  <c r="F92" i="6"/>
  <c r="H91" i="6"/>
  <c r="F91" i="6"/>
  <c r="H90" i="6"/>
  <c r="F90" i="6"/>
  <c r="F89" i="6"/>
  <c r="H89" i="6" s="1"/>
  <c r="H88" i="6"/>
  <c r="F88" i="6"/>
  <c r="F87" i="6"/>
  <c r="H87" i="6" s="1"/>
  <c r="H86" i="6"/>
  <c r="F86" i="6"/>
  <c r="F85" i="6"/>
  <c r="H85" i="6" s="1"/>
  <c r="G80" i="6"/>
  <c r="D80" i="6"/>
  <c r="H79" i="6"/>
  <c r="F79" i="6"/>
  <c r="F78" i="6"/>
  <c r="H78" i="6" s="1"/>
  <c r="H77" i="6"/>
  <c r="F77" i="6"/>
  <c r="F76" i="6"/>
  <c r="H76" i="6" s="1"/>
  <c r="H75" i="6"/>
  <c r="F75" i="6"/>
  <c r="F74" i="6"/>
  <c r="H74" i="6" s="1"/>
  <c r="H73" i="6"/>
  <c r="F73" i="6"/>
  <c r="F72" i="6"/>
  <c r="F80" i="6" s="1"/>
  <c r="H69" i="6"/>
  <c r="G69" i="6"/>
  <c r="G81" i="6" s="1"/>
  <c r="G130" i="6" s="1"/>
  <c r="D69" i="6"/>
  <c r="D81" i="6" s="1"/>
  <c r="F68" i="6"/>
  <c r="F67" i="6"/>
  <c r="F66" i="6"/>
  <c r="F65" i="6"/>
  <c r="F64" i="6"/>
  <c r="F63" i="6"/>
  <c r="F69" i="6" s="1"/>
  <c r="F81" i="6" s="1"/>
  <c r="F130" i="6" s="1"/>
  <c r="G57" i="6"/>
  <c r="G56" i="6"/>
  <c r="G55" i="6"/>
  <c r="G54" i="6"/>
  <c r="F54" i="6"/>
  <c r="H54" i="6" s="1"/>
  <c r="G53" i="6"/>
  <c r="G58" i="6" s="1"/>
  <c r="G50" i="6"/>
  <c r="D50" i="6"/>
  <c r="H49" i="6"/>
  <c r="F49" i="6"/>
  <c r="F48" i="6"/>
  <c r="H48" i="6" s="1"/>
  <c r="H47" i="6"/>
  <c r="F47" i="6"/>
  <c r="H46" i="6"/>
  <c r="H45" i="6"/>
  <c r="F45" i="6"/>
  <c r="F50" i="6" s="1"/>
  <c r="G44" i="6"/>
  <c r="F44" i="6"/>
  <c r="D44" i="6"/>
  <c r="F43" i="6"/>
  <c r="H43" i="6" s="1"/>
  <c r="H42" i="6"/>
  <c r="F42" i="6"/>
  <c r="F41" i="6"/>
  <c r="H41" i="6" s="1"/>
  <c r="H40" i="6"/>
  <c r="F40" i="6"/>
  <c r="F39" i="6"/>
  <c r="H39" i="6" s="1"/>
  <c r="H44" i="6" s="1"/>
  <c r="G38" i="6"/>
  <c r="D38" i="6"/>
  <c r="H37" i="6"/>
  <c r="F37" i="6"/>
  <c r="F36" i="6"/>
  <c r="H36" i="6" s="1"/>
  <c r="H35" i="6"/>
  <c r="F35" i="6"/>
  <c r="F34" i="6"/>
  <c r="H34" i="6" s="1"/>
  <c r="H33" i="6"/>
  <c r="F33" i="6"/>
  <c r="F38" i="6" s="1"/>
  <c r="G32" i="6"/>
  <c r="F32" i="6"/>
  <c r="D32" i="6"/>
  <c r="F31" i="6"/>
  <c r="H31" i="6" s="1"/>
  <c r="H30" i="6"/>
  <c r="F30" i="6"/>
  <c r="F29" i="6"/>
  <c r="H29" i="6" s="1"/>
  <c r="H28" i="6"/>
  <c r="F28" i="6"/>
  <c r="F27" i="6"/>
  <c r="H27" i="6" s="1"/>
  <c r="H32" i="6" s="1"/>
  <c r="G26" i="6"/>
  <c r="D26" i="6"/>
  <c r="H25" i="6"/>
  <c r="F25" i="6"/>
  <c r="F24" i="6"/>
  <c r="H24" i="6" s="1"/>
  <c r="H23" i="6"/>
  <c r="F23" i="6"/>
  <c r="F22" i="6"/>
  <c r="H22" i="6" s="1"/>
  <c r="H21" i="6"/>
  <c r="F21" i="6"/>
  <c r="F26" i="6" s="1"/>
  <c r="G19" i="6"/>
  <c r="F19" i="6"/>
  <c r="D19" i="6"/>
  <c r="F18" i="6"/>
  <c r="H18" i="6" s="1"/>
  <c r="H17" i="6"/>
  <c r="F17" i="6"/>
  <c r="F56" i="6" s="1"/>
  <c r="H56" i="6" s="1"/>
  <c r="F16" i="6"/>
  <c r="F55" i="6" s="1"/>
  <c r="H55" i="6" s="1"/>
  <c r="H15" i="6"/>
  <c r="F15" i="6"/>
  <c r="F14" i="6"/>
  <c r="H14" i="6" s="1"/>
  <c r="G140" i="5"/>
  <c r="D140" i="5"/>
  <c r="H139" i="5"/>
  <c r="F139" i="5"/>
  <c r="F140" i="5" s="1"/>
  <c r="H140" i="5" s="1"/>
  <c r="G132" i="5"/>
  <c r="G126" i="5"/>
  <c r="G134" i="5" s="1"/>
  <c r="D126" i="5"/>
  <c r="F125" i="5"/>
  <c r="H125" i="5" s="1"/>
  <c r="H124" i="5"/>
  <c r="F124" i="5"/>
  <c r="F123" i="5"/>
  <c r="H123" i="5" s="1"/>
  <c r="H126" i="5" s="1"/>
  <c r="H122" i="5"/>
  <c r="F122" i="5"/>
  <c r="G118" i="5"/>
  <c r="G133" i="5" s="1"/>
  <c r="D118" i="5"/>
  <c r="F117" i="5"/>
  <c r="H117" i="5" s="1"/>
  <c r="H116" i="5"/>
  <c r="F116" i="5"/>
  <c r="F115" i="5"/>
  <c r="H115" i="5" s="1"/>
  <c r="H114" i="5"/>
  <c r="F114" i="5"/>
  <c r="F113" i="5"/>
  <c r="G109" i="5"/>
  <c r="D109" i="5"/>
  <c r="F108" i="5"/>
  <c r="H108" i="5" s="1"/>
  <c r="F107" i="5"/>
  <c r="H107" i="5" s="1"/>
  <c r="F106" i="5"/>
  <c r="H106" i="5" s="1"/>
  <c r="F105" i="5"/>
  <c r="H105" i="5" s="1"/>
  <c r="F104" i="5"/>
  <c r="H104" i="5" s="1"/>
  <c r="F103" i="5"/>
  <c r="H103" i="5" s="1"/>
  <c r="F102" i="5"/>
  <c r="H102" i="5" s="1"/>
  <c r="F101" i="5"/>
  <c r="H101" i="5" s="1"/>
  <c r="F100" i="5"/>
  <c r="H100" i="5" s="1"/>
  <c r="F99" i="5"/>
  <c r="F98" i="5"/>
  <c r="H98" i="5" s="1"/>
  <c r="G94" i="5"/>
  <c r="G131" i="5" s="1"/>
  <c r="D94" i="5"/>
  <c r="F93" i="5"/>
  <c r="H93" i="5" s="1"/>
  <c r="F92" i="5"/>
  <c r="H92" i="5" s="1"/>
  <c r="F91" i="5"/>
  <c r="H91" i="5" s="1"/>
  <c r="F90" i="5"/>
  <c r="H90" i="5" s="1"/>
  <c r="F89" i="5"/>
  <c r="H89" i="5" s="1"/>
  <c r="F88" i="5"/>
  <c r="H88" i="5" s="1"/>
  <c r="F87" i="5"/>
  <c r="H87" i="5" s="1"/>
  <c r="F86" i="5"/>
  <c r="H86" i="5" s="1"/>
  <c r="F85" i="5"/>
  <c r="D81" i="5"/>
  <c r="G80" i="5"/>
  <c r="D80" i="5"/>
  <c r="F79" i="5"/>
  <c r="H79" i="5" s="1"/>
  <c r="F78" i="5"/>
  <c r="H78" i="5" s="1"/>
  <c r="F77" i="5"/>
  <c r="H77" i="5" s="1"/>
  <c r="F76" i="5"/>
  <c r="H76" i="5" s="1"/>
  <c r="F75" i="5"/>
  <c r="H75" i="5" s="1"/>
  <c r="F74" i="5"/>
  <c r="H74" i="5" s="1"/>
  <c r="F73" i="5"/>
  <c r="H73" i="5" s="1"/>
  <c r="F72" i="5"/>
  <c r="H69" i="5"/>
  <c r="G69" i="5"/>
  <c r="G81" i="5" s="1"/>
  <c r="G130" i="5" s="1"/>
  <c r="D69" i="5"/>
  <c r="F68" i="5"/>
  <c r="F67" i="5"/>
  <c r="F66" i="5"/>
  <c r="F65" i="5"/>
  <c r="F69" i="5" s="1"/>
  <c r="F64" i="5"/>
  <c r="F63" i="5"/>
  <c r="G58" i="5"/>
  <c r="G57" i="5"/>
  <c r="G56" i="5"/>
  <c r="G55" i="5"/>
  <c r="G54" i="5"/>
  <c r="G53" i="5"/>
  <c r="G50" i="5"/>
  <c r="D50" i="5"/>
  <c r="F49" i="5"/>
  <c r="H49" i="5" s="1"/>
  <c r="F48" i="5"/>
  <c r="H48" i="5" s="1"/>
  <c r="F47" i="5"/>
  <c r="H47" i="5" s="1"/>
  <c r="F45" i="5"/>
  <c r="H45" i="5" s="1"/>
  <c r="G44" i="5"/>
  <c r="D44" i="5"/>
  <c r="F43" i="5"/>
  <c r="H43" i="5" s="1"/>
  <c r="F42" i="5"/>
  <c r="H42" i="5" s="1"/>
  <c r="F41" i="5"/>
  <c r="H41" i="5" s="1"/>
  <c r="F40" i="5"/>
  <c r="H40" i="5" s="1"/>
  <c r="F39" i="5"/>
  <c r="G38" i="5"/>
  <c r="D38" i="5"/>
  <c r="F37" i="5"/>
  <c r="H37" i="5" s="1"/>
  <c r="F36" i="5"/>
  <c r="H36" i="5" s="1"/>
  <c r="F35" i="5"/>
  <c r="H35" i="5" s="1"/>
  <c r="F34" i="5"/>
  <c r="F33" i="5"/>
  <c r="H33" i="5" s="1"/>
  <c r="G32" i="5"/>
  <c r="D32" i="5"/>
  <c r="F31" i="5"/>
  <c r="H31" i="5" s="1"/>
  <c r="F30" i="5"/>
  <c r="H30" i="5" s="1"/>
  <c r="F29" i="5"/>
  <c r="H29" i="5" s="1"/>
  <c r="F28" i="5"/>
  <c r="H28" i="5" s="1"/>
  <c r="F27" i="5"/>
  <c r="G26" i="5"/>
  <c r="D26" i="5"/>
  <c r="F25" i="5"/>
  <c r="H25" i="5" s="1"/>
  <c r="F24" i="5"/>
  <c r="F23" i="5"/>
  <c r="H23" i="5" s="1"/>
  <c r="F22" i="5"/>
  <c r="F21" i="5"/>
  <c r="H21" i="5" s="1"/>
  <c r="G19" i="5"/>
  <c r="D19" i="5"/>
  <c r="F18" i="5"/>
  <c r="H18" i="5" s="1"/>
  <c r="F17" i="5"/>
  <c r="H17" i="5" s="1"/>
  <c r="F16" i="5"/>
  <c r="F15" i="5"/>
  <c r="F14" i="5"/>
  <c r="G140" i="4"/>
  <c r="D140" i="4"/>
  <c r="H139" i="4"/>
  <c r="F139" i="4"/>
  <c r="F140" i="4" s="1"/>
  <c r="H140" i="4" s="1"/>
  <c r="G132" i="4"/>
  <c r="G126" i="4"/>
  <c r="G134" i="4" s="1"/>
  <c r="D126" i="4"/>
  <c r="F125" i="4"/>
  <c r="H125" i="4" s="1"/>
  <c r="F124" i="4"/>
  <c r="H124" i="4" s="1"/>
  <c r="F123" i="4"/>
  <c r="H123" i="4" s="1"/>
  <c r="F122" i="4"/>
  <c r="F126" i="4" s="1"/>
  <c r="F134" i="4" s="1"/>
  <c r="H134" i="4" s="1"/>
  <c r="G118" i="4"/>
  <c r="G133" i="4" s="1"/>
  <c r="D118" i="4"/>
  <c r="F117" i="4"/>
  <c r="H117" i="4" s="1"/>
  <c r="F116" i="4"/>
  <c r="H116" i="4" s="1"/>
  <c r="F115" i="4"/>
  <c r="H115" i="4" s="1"/>
  <c r="F114" i="4"/>
  <c r="H114" i="4" s="1"/>
  <c r="F113" i="4"/>
  <c r="F118" i="4" s="1"/>
  <c r="F133" i="4" s="1"/>
  <c r="G109" i="4"/>
  <c r="D109" i="4"/>
  <c r="F108" i="4"/>
  <c r="H108" i="4" s="1"/>
  <c r="F107" i="4"/>
  <c r="H107" i="4" s="1"/>
  <c r="F106" i="4"/>
  <c r="H106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G94" i="4"/>
  <c r="G131" i="4" s="1"/>
  <c r="D94" i="4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F94" i="4" s="1"/>
  <c r="F131" i="4" s="1"/>
  <c r="G80" i="4"/>
  <c r="D80" i="4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F80" i="4" s="1"/>
  <c r="H69" i="4"/>
  <c r="G69" i="4"/>
  <c r="G81" i="4" s="1"/>
  <c r="G130" i="4" s="1"/>
  <c r="D69" i="4"/>
  <c r="D81" i="4" s="1"/>
  <c r="F68" i="4"/>
  <c r="F67" i="4"/>
  <c r="F66" i="4"/>
  <c r="F65" i="4"/>
  <c r="F64" i="4"/>
  <c r="F63" i="4"/>
  <c r="F69" i="4" s="1"/>
  <c r="G57" i="4"/>
  <c r="G56" i="4"/>
  <c r="G55" i="4"/>
  <c r="G54" i="4"/>
  <c r="G58" i="4" s="1"/>
  <c r="G53" i="4"/>
  <c r="G50" i="4"/>
  <c r="D50" i="4"/>
  <c r="F49" i="4"/>
  <c r="H49" i="4" s="1"/>
  <c r="F48" i="4"/>
  <c r="H48" i="4" s="1"/>
  <c r="F47" i="4"/>
  <c r="H47" i="4" s="1"/>
  <c r="H46" i="4"/>
  <c r="F45" i="4"/>
  <c r="H45" i="4" s="1"/>
  <c r="G44" i="4"/>
  <c r="D44" i="4"/>
  <c r="F43" i="4"/>
  <c r="H43" i="4" s="1"/>
  <c r="F42" i="4"/>
  <c r="H42" i="4" s="1"/>
  <c r="F41" i="4"/>
  <c r="H41" i="4" s="1"/>
  <c r="F40" i="4"/>
  <c r="H40" i="4" s="1"/>
  <c r="F39" i="4"/>
  <c r="F44" i="4" s="1"/>
  <c r="G38" i="4"/>
  <c r="D38" i="4"/>
  <c r="F37" i="4"/>
  <c r="H37" i="4" s="1"/>
  <c r="F36" i="4"/>
  <c r="H36" i="4" s="1"/>
  <c r="F35" i="4"/>
  <c r="H35" i="4" s="1"/>
  <c r="F34" i="4"/>
  <c r="H34" i="4" s="1"/>
  <c r="F33" i="4"/>
  <c r="H33" i="4" s="1"/>
  <c r="G32" i="4"/>
  <c r="D32" i="4"/>
  <c r="F31" i="4"/>
  <c r="H31" i="4" s="1"/>
  <c r="F30" i="4"/>
  <c r="H30" i="4" s="1"/>
  <c r="F29" i="4"/>
  <c r="H29" i="4" s="1"/>
  <c r="F28" i="4"/>
  <c r="H28" i="4" s="1"/>
  <c r="F27" i="4"/>
  <c r="F32" i="4" s="1"/>
  <c r="G26" i="4"/>
  <c r="D26" i="4"/>
  <c r="F25" i="4"/>
  <c r="H25" i="4" s="1"/>
  <c r="F24" i="4"/>
  <c r="H24" i="4" s="1"/>
  <c r="F23" i="4"/>
  <c r="H23" i="4" s="1"/>
  <c r="F22" i="4"/>
  <c r="H22" i="4" s="1"/>
  <c r="F21" i="4"/>
  <c r="H21" i="4" s="1"/>
  <c r="G19" i="4"/>
  <c r="D19" i="4"/>
  <c r="F18" i="4"/>
  <c r="H18" i="4" s="1"/>
  <c r="F17" i="4"/>
  <c r="H17" i="4" s="1"/>
  <c r="F16" i="4"/>
  <c r="F55" i="4" s="1"/>
  <c r="H55" i="4" s="1"/>
  <c r="F15" i="4"/>
  <c r="F54" i="4" s="1"/>
  <c r="H54" i="4" s="1"/>
  <c r="F14" i="4"/>
  <c r="F19" i="4" s="1"/>
  <c r="F127" i="3"/>
  <c r="H127" i="3" s="1"/>
  <c r="F116" i="3"/>
  <c r="F58" i="42" l="1"/>
  <c r="F129" i="42" s="1"/>
  <c r="H53" i="42"/>
  <c r="H58" i="42" s="1"/>
  <c r="H19" i="42"/>
  <c r="H129" i="9"/>
  <c r="H135" i="9" s="1"/>
  <c r="H144" i="9" s="1"/>
  <c r="F135" i="9"/>
  <c r="F144" i="9" s="1"/>
  <c r="N109" i="44"/>
  <c r="J209" i="44"/>
  <c r="N182" i="44"/>
  <c r="N209" i="44"/>
  <c r="N163" i="44"/>
  <c r="N128" i="44"/>
  <c r="N109" i="39"/>
  <c r="N128" i="39"/>
  <c r="K209" i="39"/>
  <c r="J209" i="39"/>
  <c r="N182" i="39"/>
  <c r="N163" i="39"/>
  <c r="N209" i="39" s="1"/>
  <c r="N163" i="33"/>
  <c r="N209" i="33" s="1"/>
  <c r="N182" i="33"/>
  <c r="N205" i="32"/>
  <c r="N191" i="32"/>
  <c r="N209" i="32" s="1"/>
  <c r="K209" i="32"/>
  <c r="N191" i="31"/>
  <c r="N163" i="31"/>
  <c r="N209" i="31" s="1"/>
  <c r="K209" i="31"/>
  <c r="N205" i="30"/>
  <c r="N209" i="30" s="1"/>
  <c r="N163" i="29"/>
  <c r="J209" i="29"/>
  <c r="N182" i="29"/>
  <c r="N209" i="29"/>
  <c r="J209" i="28"/>
  <c r="G209" i="28"/>
  <c r="N40" i="28"/>
  <c r="N209" i="28" s="1"/>
  <c r="K209" i="27"/>
  <c r="N182" i="27"/>
  <c r="N209" i="27"/>
  <c r="J209" i="27"/>
  <c r="N163" i="27"/>
  <c r="N209" i="26"/>
  <c r="N182" i="26"/>
  <c r="N163" i="26"/>
  <c r="N128" i="26"/>
  <c r="J209" i="26"/>
  <c r="N205" i="25"/>
  <c r="N191" i="25"/>
  <c r="N209" i="25" s="1"/>
  <c r="N205" i="24"/>
  <c r="N191" i="24"/>
  <c r="N209" i="24" s="1"/>
  <c r="H50" i="11"/>
  <c r="H124" i="37"/>
  <c r="F124" i="37"/>
  <c r="F117" i="37"/>
  <c r="G80" i="37"/>
  <c r="G136" i="37" s="1"/>
  <c r="F56" i="37"/>
  <c r="H56" i="37" s="1"/>
  <c r="F79" i="37"/>
  <c r="F53" i="37"/>
  <c r="H53" i="37" s="1"/>
  <c r="F55" i="37"/>
  <c r="H55" i="37" s="1"/>
  <c r="F146" i="37"/>
  <c r="H146" i="37" s="1"/>
  <c r="F93" i="37"/>
  <c r="F137" i="37" s="1"/>
  <c r="H137" i="37" s="1"/>
  <c r="F25" i="37"/>
  <c r="F37" i="37"/>
  <c r="F49" i="37"/>
  <c r="H18" i="37"/>
  <c r="H23" i="37"/>
  <c r="H25" i="37" s="1"/>
  <c r="H84" i="37"/>
  <c r="H93" i="37" s="1"/>
  <c r="F108" i="37"/>
  <c r="F138" i="37" s="1"/>
  <c r="H138" i="37" s="1"/>
  <c r="F132" i="37"/>
  <c r="F140" i="37" s="1"/>
  <c r="H140" i="37" s="1"/>
  <c r="F19" i="37"/>
  <c r="F31" i="37"/>
  <c r="F43" i="37"/>
  <c r="G57" i="37"/>
  <c r="G135" i="37" s="1"/>
  <c r="D80" i="37"/>
  <c r="H71" i="37"/>
  <c r="H79" i="37" s="1"/>
  <c r="H80" i="37" s="1"/>
  <c r="H14" i="37"/>
  <c r="H26" i="37"/>
  <c r="H31" i="37" s="1"/>
  <c r="H38" i="37"/>
  <c r="H43" i="37" s="1"/>
  <c r="F68" i="37"/>
  <c r="F139" i="37"/>
  <c r="H139" i="37" s="1"/>
  <c r="H37" i="37"/>
  <c r="H49" i="37"/>
  <c r="H108" i="37"/>
  <c r="F54" i="37"/>
  <c r="H54" i="37" s="1"/>
  <c r="F52" i="37"/>
  <c r="H15" i="37"/>
  <c r="H128" i="37"/>
  <c r="H132" i="37" s="1"/>
  <c r="H109" i="2"/>
  <c r="H131" i="2"/>
  <c r="H133" i="2"/>
  <c r="G129" i="2"/>
  <c r="G135" i="2" s="1"/>
  <c r="G144" i="2"/>
  <c r="F81" i="2"/>
  <c r="F130" i="2" s="1"/>
  <c r="H130" i="2" s="1"/>
  <c r="F57" i="2"/>
  <c r="H57" i="2" s="1"/>
  <c r="H14" i="2"/>
  <c r="H19" i="2" s="1"/>
  <c r="H16" i="2"/>
  <c r="H22" i="2"/>
  <c r="H26" i="2" s="1"/>
  <c r="H27" i="2"/>
  <c r="H32" i="2" s="1"/>
  <c r="H34" i="2"/>
  <c r="H38" i="2" s="1"/>
  <c r="H39" i="2"/>
  <c r="H44" i="2" s="1"/>
  <c r="H46" i="2"/>
  <c r="H50" i="2" s="1"/>
  <c r="F56" i="2"/>
  <c r="H56" i="2" s="1"/>
  <c r="H72" i="2"/>
  <c r="H80" i="2" s="1"/>
  <c r="H81" i="2" s="1"/>
  <c r="H85" i="2"/>
  <c r="H94" i="2" s="1"/>
  <c r="F109" i="2"/>
  <c r="F132" i="2" s="1"/>
  <c r="H132" i="2" s="1"/>
  <c r="H113" i="2"/>
  <c r="H118" i="2" s="1"/>
  <c r="F53" i="2"/>
  <c r="H15" i="2"/>
  <c r="H122" i="2"/>
  <c r="H126" i="2" s="1"/>
  <c r="H38" i="11"/>
  <c r="H131" i="11"/>
  <c r="H109" i="11"/>
  <c r="H26" i="11"/>
  <c r="G129" i="11"/>
  <c r="G135" i="11" s="1"/>
  <c r="G144" i="11"/>
  <c r="F81" i="11"/>
  <c r="F130" i="11" s="1"/>
  <c r="H130" i="11" s="1"/>
  <c r="H81" i="11"/>
  <c r="H14" i="11"/>
  <c r="H16" i="11"/>
  <c r="H18" i="11"/>
  <c r="H27" i="11"/>
  <c r="H32" i="11" s="1"/>
  <c r="H39" i="11"/>
  <c r="H44" i="11" s="1"/>
  <c r="H72" i="11"/>
  <c r="H80" i="11" s="1"/>
  <c r="H85" i="11"/>
  <c r="H94" i="11" s="1"/>
  <c r="F109" i="11"/>
  <c r="F132" i="11" s="1"/>
  <c r="H132" i="11" s="1"/>
  <c r="H113" i="11"/>
  <c r="H118" i="11" s="1"/>
  <c r="F53" i="11"/>
  <c r="F81" i="10"/>
  <c r="F130" i="10" s="1"/>
  <c r="H130" i="10" s="1"/>
  <c r="H38" i="10"/>
  <c r="H131" i="10"/>
  <c r="H133" i="10"/>
  <c r="H26" i="10"/>
  <c r="G129" i="10"/>
  <c r="G135" i="10" s="1"/>
  <c r="G144" i="10"/>
  <c r="H16" i="10"/>
  <c r="F26" i="10"/>
  <c r="F56" i="10"/>
  <c r="H56" i="10" s="1"/>
  <c r="H72" i="10"/>
  <c r="H80" i="10" s="1"/>
  <c r="H81" i="10" s="1"/>
  <c r="H85" i="10"/>
  <c r="H94" i="10" s="1"/>
  <c r="H99" i="10"/>
  <c r="H109" i="10" s="1"/>
  <c r="H113" i="10"/>
  <c r="H118" i="10" s="1"/>
  <c r="F57" i="10"/>
  <c r="H57" i="10" s="1"/>
  <c r="H34" i="10"/>
  <c r="H39" i="10"/>
  <c r="H44" i="10" s="1"/>
  <c r="H46" i="10"/>
  <c r="H50" i="10" s="1"/>
  <c r="F53" i="10"/>
  <c r="H14" i="10"/>
  <c r="H19" i="10" s="1"/>
  <c r="H27" i="10"/>
  <c r="H32" i="10" s="1"/>
  <c r="H122" i="10"/>
  <c r="H126" i="10" s="1"/>
  <c r="H131" i="8"/>
  <c r="H133" i="8"/>
  <c r="H38" i="8"/>
  <c r="H109" i="8"/>
  <c r="H26" i="8"/>
  <c r="H50" i="8"/>
  <c r="G129" i="8"/>
  <c r="G135" i="8" s="1"/>
  <c r="G144" i="8"/>
  <c r="F81" i="8"/>
  <c r="F130" i="8" s="1"/>
  <c r="H130" i="8" s="1"/>
  <c r="F57" i="8"/>
  <c r="H57" i="8" s="1"/>
  <c r="H14" i="8"/>
  <c r="H19" i="8" s="1"/>
  <c r="H16" i="8"/>
  <c r="F26" i="8"/>
  <c r="H27" i="8"/>
  <c r="H32" i="8" s="1"/>
  <c r="F38" i="8"/>
  <c r="H39" i="8"/>
  <c r="H44" i="8" s="1"/>
  <c r="F50" i="8"/>
  <c r="F56" i="8"/>
  <c r="H56" i="8" s="1"/>
  <c r="H72" i="8"/>
  <c r="H80" i="8" s="1"/>
  <c r="H81" i="8" s="1"/>
  <c r="H85" i="8"/>
  <c r="H94" i="8" s="1"/>
  <c r="F109" i="8"/>
  <c r="F132" i="8" s="1"/>
  <c r="H132" i="8" s="1"/>
  <c r="H113" i="8"/>
  <c r="H118" i="8" s="1"/>
  <c r="F53" i="8"/>
  <c r="H15" i="8"/>
  <c r="H122" i="8"/>
  <c r="H126" i="8" s="1"/>
  <c r="H109" i="7"/>
  <c r="H131" i="7"/>
  <c r="H133" i="7"/>
  <c r="G129" i="7"/>
  <c r="G135" i="7" s="1"/>
  <c r="G144" i="7"/>
  <c r="F81" i="7"/>
  <c r="F130" i="7" s="1"/>
  <c r="H130" i="7" s="1"/>
  <c r="H14" i="7"/>
  <c r="H16" i="7"/>
  <c r="H18" i="7"/>
  <c r="H22" i="7"/>
  <c r="H26" i="7" s="1"/>
  <c r="H27" i="7"/>
  <c r="H32" i="7" s="1"/>
  <c r="H34" i="7"/>
  <c r="H38" i="7" s="1"/>
  <c r="H39" i="7"/>
  <c r="H44" i="7" s="1"/>
  <c r="H46" i="7"/>
  <c r="H50" i="7" s="1"/>
  <c r="H72" i="7"/>
  <c r="H80" i="7" s="1"/>
  <c r="H81" i="7" s="1"/>
  <c r="H85" i="7"/>
  <c r="H94" i="7" s="1"/>
  <c r="F109" i="7"/>
  <c r="F132" i="7" s="1"/>
  <c r="H132" i="7" s="1"/>
  <c r="H113" i="7"/>
  <c r="H118" i="7" s="1"/>
  <c r="F53" i="7"/>
  <c r="H122" i="7"/>
  <c r="H126" i="7" s="1"/>
  <c r="H94" i="6"/>
  <c r="H130" i="6"/>
  <c r="H19" i="6"/>
  <c r="G144" i="6"/>
  <c r="G129" i="6"/>
  <c r="G135" i="6" s="1"/>
  <c r="H26" i="6"/>
  <c r="H38" i="6"/>
  <c r="H50" i="6"/>
  <c r="H132" i="6"/>
  <c r="F53" i="6"/>
  <c r="F57" i="6"/>
  <c r="H57" i="6" s="1"/>
  <c r="H139" i="6"/>
  <c r="H16" i="6"/>
  <c r="H72" i="6"/>
  <c r="H80" i="6" s="1"/>
  <c r="H81" i="6" s="1"/>
  <c r="H16" i="5"/>
  <c r="F55" i="5"/>
  <c r="H55" i="5" s="1"/>
  <c r="F56" i="5"/>
  <c r="H56" i="5" s="1"/>
  <c r="H24" i="5"/>
  <c r="F32" i="5"/>
  <c r="H27" i="5"/>
  <c r="H32" i="5" s="1"/>
  <c r="F38" i="5"/>
  <c r="H34" i="5"/>
  <c r="H38" i="5" s="1"/>
  <c r="F53" i="5"/>
  <c r="G129" i="5"/>
  <c r="G135" i="5" s="1"/>
  <c r="G144" i="5"/>
  <c r="H109" i="5"/>
  <c r="F94" i="5"/>
  <c r="F131" i="5" s="1"/>
  <c r="H131" i="5" s="1"/>
  <c r="H85" i="5"/>
  <c r="H94" i="5" s="1"/>
  <c r="F109" i="5"/>
  <c r="F132" i="5" s="1"/>
  <c r="H132" i="5" s="1"/>
  <c r="H99" i="5"/>
  <c r="F118" i="5"/>
  <c r="F133" i="5" s="1"/>
  <c r="H133" i="5" s="1"/>
  <c r="H113" i="5"/>
  <c r="H118" i="5" s="1"/>
  <c r="F19" i="5"/>
  <c r="H14" i="5"/>
  <c r="H19" i="5" s="1"/>
  <c r="F26" i="5"/>
  <c r="H22" i="5"/>
  <c r="H26" i="5" s="1"/>
  <c r="F44" i="5"/>
  <c r="H39" i="5"/>
  <c r="H44" i="5" s="1"/>
  <c r="F50" i="5"/>
  <c r="H46" i="5"/>
  <c r="H50" i="5" s="1"/>
  <c r="F57" i="5"/>
  <c r="H57" i="5" s="1"/>
  <c r="F80" i="5"/>
  <c r="H72" i="5"/>
  <c r="H80" i="5" s="1"/>
  <c r="H81" i="5" s="1"/>
  <c r="F126" i="5"/>
  <c r="F134" i="5" s="1"/>
  <c r="H134" i="5" s="1"/>
  <c r="F54" i="5"/>
  <c r="H54" i="5" s="1"/>
  <c r="F81" i="5"/>
  <c r="F130" i="5" s="1"/>
  <c r="H130" i="5" s="1"/>
  <c r="H15" i="5"/>
  <c r="H38" i="4"/>
  <c r="H131" i="4"/>
  <c r="H133" i="4"/>
  <c r="H109" i="4"/>
  <c r="H26" i="4"/>
  <c r="H50" i="4"/>
  <c r="G129" i="4"/>
  <c r="G135" i="4" s="1"/>
  <c r="G144" i="4"/>
  <c r="F81" i="4"/>
  <c r="F130" i="4" s="1"/>
  <c r="H130" i="4" s="1"/>
  <c r="F57" i="4"/>
  <c r="H57" i="4" s="1"/>
  <c r="H14" i="4"/>
  <c r="H19" i="4" s="1"/>
  <c r="H16" i="4"/>
  <c r="F26" i="4"/>
  <c r="H27" i="4"/>
  <c r="H32" i="4" s="1"/>
  <c r="F38" i="4"/>
  <c r="H39" i="4"/>
  <c r="H44" i="4" s="1"/>
  <c r="F50" i="4"/>
  <c r="F56" i="4"/>
  <c r="H56" i="4" s="1"/>
  <c r="H72" i="4"/>
  <c r="H80" i="4" s="1"/>
  <c r="H81" i="4" s="1"/>
  <c r="H85" i="4"/>
  <c r="H94" i="4" s="1"/>
  <c r="F109" i="4"/>
  <c r="F132" i="4" s="1"/>
  <c r="H132" i="4" s="1"/>
  <c r="H113" i="4"/>
  <c r="H118" i="4" s="1"/>
  <c r="F53" i="4"/>
  <c r="H15" i="4"/>
  <c r="H122" i="4"/>
  <c r="H126" i="4" s="1"/>
  <c r="G188" i="3"/>
  <c r="D188" i="3"/>
  <c r="F187" i="3"/>
  <c r="F188" i="3" s="1"/>
  <c r="H188" i="3" s="1"/>
  <c r="G174" i="3"/>
  <c r="G182" i="3" s="1"/>
  <c r="D174" i="3"/>
  <c r="F173" i="3"/>
  <c r="H173" i="3" s="1"/>
  <c r="F172" i="3"/>
  <c r="H172" i="3" s="1"/>
  <c r="F171" i="3"/>
  <c r="H171" i="3" s="1"/>
  <c r="F170" i="3"/>
  <c r="G166" i="3"/>
  <c r="G181" i="3" s="1"/>
  <c r="D166" i="3"/>
  <c r="F165" i="3"/>
  <c r="H165" i="3" s="1"/>
  <c r="F164" i="3"/>
  <c r="H164" i="3" s="1"/>
  <c r="F163" i="3"/>
  <c r="H163" i="3" s="1"/>
  <c r="F162" i="3"/>
  <c r="H162" i="3" s="1"/>
  <c r="F161" i="3"/>
  <c r="G157" i="3"/>
  <c r="G180" i="3" s="1"/>
  <c r="D157" i="3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G142" i="3"/>
  <c r="G179" i="3" s="1"/>
  <c r="D142" i="3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G128" i="3"/>
  <c r="D128" i="3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H117" i="3"/>
  <c r="G117" i="3"/>
  <c r="G129" i="3" s="1"/>
  <c r="G178" i="3" s="1"/>
  <c r="D117" i="3"/>
  <c r="F115" i="3"/>
  <c r="F114" i="3"/>
  <c r="F113" i="3"/>
  <c r="F112" i="3"/>
  <c r="F111" i="3"/>
  <c r="G105" i="3"/>
  <c r="G104" i="3"/>
  <c r="G103" i="3"/>
  <c r="G102" i="3"/>
  <c r="G101" i="3"/>
  <c r="G98" i="3"/>
  <c r="D98" i="3"/>
  <c r="F97" i="3"/>
  <c r="H97" i="3" s="1"/>
  <c r="F96" i="3"/>
  <c r="H96" i="3" s="1"/>
  <c r="F95" i="3"/>
  <c r="H95" i="3" s="1"/>
  <c r="H94" i="3"/>
  <c r="F93" i="3"/>
  <c r="H93" i="3" s="1"/>
  <c r="G44" i="3"/>
  <c r="D44" i="3"/>
  <c r="F43" i="3"/>
  <c r="H43" i="3" s="1"/>
  <c r="F42" i="3"/>
  <c r="H42" i="3" s="1"/>
  <c r="F41" i="3"/>
  <c r="H41" i="3" s="1"/>
  <c r="F40" i="3"/>
  <c r="H40" i="3" s="1"/>
  <c r="F39" i="3"/>
  <c r="G38" i="3"/>
  <c r="D38" i="3"/>
  <c r="F37" i="3"/>
  <c r="H37" i="3" s="1"/>
  <c r="F36" i="3"/>
  <c r="H36" i="3" s="1"/>
  <c r="F35" i="3"/>
  <c r="H35" i="3" s="1"/>
  <c r="F34" i="3"/>
  <c r="H34" i="3" s="1"/>
  <c r="F33" i="3"/>
  <c r="H33" i="3" s="1"/>
  <c r="G32" i="3"/>
  <c r="D32" i="3"/>
  <c r="F31" i="3"/>
  <c r="H31" i="3" s="1"/>
  <c r="F30" i="3"/>
  <c r="H30" i="3" s="1"/>
  <c r="F29" i="3"/>
  <c r="H29" i="3" s="1"/>
  <c r="F28" i="3"/>
  <c r="H28" i="3" s="1"/>
  <c r="F27" i="3"/>
  <c r="G26" i="3"/>
  <c r="D26" i="3"/>
  <c r="F25" i="3"/>
  <c r="H25" i="3" s="1"/>
  <c r="F24" i="3"/>
  <c r="H24" i="3" s="1"/>
  <c r="F23" i="3"/>
  <c r="H23" i="3" s="1"/>
  <c r="F22" i="3"/>
  <c r="H22" i="3" s="1"/>
  <c r="F21" i="3"/>
  <c r="H21" i="3" s="1"/>
  <c r="G19" i="3"/>
  <c r="D19" i="3"/>
  <c r="F18" i="3"/>
  <c r="F17" i="3"/>
  <c r="H17" i="3" s="1"/>
  <c r="F16" i="3"/>
  <c r="H16" i="3" s="1"/>
  <c r="F15" i="3"/>
  <c r="F14" i="3"/>
  <c r="F135" i="42" l="1"/>
  <c r="F144" i="42" s="1"/>
  <c r="H129" i="42"/>
  <c r="H135" i="42" s="1"/>
  <c r="H144" i="42" s="1"/>
  <c r="G141" i="37"/>
  <c r="G150" i="37"/>
  <c r="H19" i="37"/>
  <c r="F80" i="37"/>
  <c r="F136" i="37" s="1"/>
  <c r="H136" i="37" s="1"/>
  <c r="F57" i="37"/>
  <c r="F135" i="37" s="1"/>
  <c r="H52" i="37"/>
  <c r="H57" i="37" s="1"/>
  <c r="F58" i="2"/>
  <c r="F129" i="2" s="1"/>
  <c r="H53" i="2"/>
  <c r="H58" i="2" s="1"/>
  <c r="F58" i="11"/>
  <c r="F129" i="11" s="1"/>
  <c r="H53" i="11"/>
  <c r="H58" i="11" s="1"/>
  <c r="H19" i="11"/>
  <c r="F58" i="10"/>
  <c r="F129" i="10" s="1"/>
  <c r="H53" i="10"/>
  <c r="H58" i="10" s="1"/>
  <c r="F58" i="8"/>
  <c r="F129" i="8" s="1"/>
  <c r="H53" i="8"/>
  <c r="H58" i="8" s="1"/>
  <c r="F58" i="7"/>
  <c r="F129" i="7" s="1"/>
  <c r="H53" i="7"/>
  <c r="H58" i="7" s="1"/>
  <c r="H19" i="7"/>
  <c r="H53" i="6"/>
  <c r="H58" i="6" s="1"/>
  <c r="F58" i="6"/>
  <c r="F129" i="6" s="1"/>
  <c r="F58" i="5"/>
  <c r="F129" i="5" s="1"/>
  <c r="H53" i="5"/>
  <c r="H58" i="5" s="1"/>
  <c r="F58" i="4"/>
  <c r="F129" i="4" s="1"/>
  <c r="H53" i="4"/>
  <c r="H58" i="4" s="1"/>
  <c r="H187" i="3"/>
  <c r="F166" i="3"/>
  <c r="F181" i="3" s="1"/>
  <c r="H181" i="3" s="1"/>
  <c r="F102" i="3"/>
  <c r="H102" i="3" s="1"/>
  <c r="H38" i="3"/>
  <c r="G106" i="3"/>
  <c r="G177" i="3" s="1"/>
  <c r="G183" i="3" s="1"/>
  <c r="F128" i="3"/>
  <c r="F142" i="3"/>
  <c r="F179" i="3" s="1"/>
  <c r="H179" i="3" s="1"/>
  <c r="F32" i="3"/>
  <c r="F117" i="3"/>
  <c r="F174" i="3"/>
  <c r="F182" i="3" s="1"/>
  <c r="H182" i="3" s="1"/>
  <c r="F101" i="3"/>
  <c r="H101" i="3" s="1"/>
  <c r="F105" i="3"/>
  <c r="H105" i="3" s="1"/>
  <c r="F44" i="3"/>
  <c r="D129" i="3"/>
  <c r="H128" i="3"/>
  <c r="H129" i="3" s="1"/>
  <c r="H157" i="3"/>
  <c r="H26" i="3"/>
  <c r="H98" i="3"/>
  <c r="F103" i="3"/>
  <c r="H103" i="3" s="1"/>
  <c r="H14" i="3"/>
  <c r="H18" i="3"/>
  <c r="F26" i="3"/>
  <c r="H27" i="3"/>
  <c r="H32" i="3" s="1"/>
  <c r="F38" i="3"/>
  <c r="H39" i="3"/>
  <c r="H44" i="3" s="1"/>
  <c r="F98" i="3"/>
  <c r="F104" i="3"/>
  <c r="H104" i="3" s="1"/>
  <c r="H133" i="3"/>
  <c r="H142" i="3" s="1"/>
  <c r="F157" i="3"/>
  <c r="F180" i="3" s="1"/>
  <c r="H180" i="3" s="1"/>
  <c r="H161" i="3"/>
  <c r="H166" i="3" s="1"/>
  <c r="H15" i="3"/>
  <c r="F19" i="3"/>
  <c r="H170" i="3"/>
  <c r="H174" i="3" s="1"/>
  <c r="G192" i="3" l="1"/>
  <c r="F141" i="37"/>
  <c r="F150" i="37" s="1"/>
  <c r="H135" i="37"/>
  <c r="H141" i="37" s="1"/>
  <c r="H150" i="37" s="1"/>
  <c r="F135" i="2"/>
  <c r="F144" i="2" s="1"/>
  <c r="H129" i="2"/>
  <c r="H135" i="2" s="1"/>
  <c r="H144" i="2" s="1"/>
  <c r="F135" i="11"/>
  <c r="F144" i="11" s="1"/>
  <c r="H129" i="11"/>
  <c r="H135" i="11" s="1"/>
  <c r="H144" i="11" s="1"/>
  <c r="H129" i="10"/>
  <c r="H135" i="10" s="1"/>
  <c r="H144" i="10" s="1"/>
  <c r="F135" i="10"/>
  <c r="F144" i="10" s="1"/>
  <c r="F135" i="8"/>
  <c r="F144" i="8" s="1"/>
  <c r="H129" i="8"/>
  <c r="H135" i="8" s="1"/>
  <c r="H144" i="8" s="1"/>
  <c r="F135" i="7"/>
  <c r="F144" i="7" s="1"/>
  <c r="H129" i="7"/>
  <c r="H135" i="7" s="1"/>
  <c r="H144" i="7" s="1"/>
  <c r="F135" i="6"/>
  <c r="F144" i="6" s="1"/>
  <c r="H129" i="6"/>
  <c r="H135" i="6" s="1"/>
  <c r="H144" i="6" s="1"/>
  <c r="F135" i="5"/>
  <c r="F144" i="5" s="1"/>
  <c r="H129" i="5"/>
  <c r="H135" i="5" s="1"/>
  <c r="H144" i="5" s="1"/>
  <c r="F135" i="4"/>
  <c r="F144" i="4" s="1"/>
  <c r="H129" i="4"/>
  <c r="H135" i="4" s="1"/>
  <c r="H144" i="4" s="1"/>
  <c r="F129" i="3"/>
  <c r="F178" i="3" s="1"/>
  <c r="H178" i="3" s="1"/>
  <c r="F106" i="3"/>
  <c r="F177" i="3" s="1"/>
  <c r="H19" i="3"/>
  <c r="H106" i="3"/>
  <c r="F183" i="3" l="1"/>
  <c r="F192" i="3" s="1"/>
  <c r="H177" i="3"/>
  <c r="H183" i="3" s="1"/>
  <c r="H192" i="3" s="1"/>
</calcChain>
</file>

<file path=xl/sharedStrings.xml><?xml version="1.0" encoding="utf-8"?>
<sst xmlns="http://schemas.openxmlformats.org/spreadsheetml/2006/main" count="4141" uniqueCount="256">
  <si>
    <t>DATE OF SUBMISSION TO OAIV</t>
  </si>
  <si>
    <t xml:space="preserve"> Cost Categories</t>
  </si>
  <si>
    <t>Annual Expenditure</t>
  </si>
  <si>
    <t>VOCA Annual Amount</t>
  </si>
  <si>
    <t>Subgrantee Match for VOCA</t>
  </si>
  <si>
    <t>STOP Annual Amount</t>
  </si>
  <si>
    <t>Subgrantee Match for STOP</t>
  </si>
  <si>
    <t>SASP Annual Amount</t>
  </si>
  <si>
    <t>FVPSA Annual Amount</t>
  </si>
  <si>
    <t>Subgrantee Match for FVPSA</t>
  </si>
  <si>
    <t>FVPSA-Tests/Vaccines/ Mobile Health Units</t>
  </si>
  <si>
    <t>FVPSA - DV Housing</t>
  </si>
  <si>
    <t xml:space="preserve">FVPSA - Sexual Assault </t>
  </si>
  <si>
    <t>PHHS</t>
  </si>
  <si>
    <t>RPE Annual Amount</t>
  </si>
  <si>
    <t>State DV Funds Annual Amount</t>
  </si>
  <si>
    <t>Total  Annual Amount Requested</t>
  </si>
  <si>
    <t>SUBGRANTEE AGENCY NAME - (insert agency name as included on subgrant agreement and MAGIC Vendor ID)</t>
  </si>
  <si>
    <t>Annual Amount Requested</t>
  </si>
  <si>
    <t>TOTAL</t>
  </si>
  <si>
    <t>Travel Expense</t>
  </si>
  <si>
    <t>Contractual</t>
  </si>
  <si>
    <t>Commodities</t>
  </si>
  <si>
    <t>Capital Outlay - Equipment</t>
  </si>
  <si>
    <t>Indirect Costs</t>
  </si>
  <si>
    <t>MATCH</t>
  </si>
  <si>
    <t>Annual Totals</t>
  </si>
  <si>
    <t>Name, Title, Salaries and Percentages</t>
  </si>
  <si>
    <t>Name, Title, Fringe and Percentages</t>
  </si>
  <si>
    <t xml:space="preserve">   In State</t>
  </si>
  <si>
    <t>Out-of-State</t>
  </si>
  <si>
    <t>BUDGET NARRATIVE</t>
  </si>
  <si>
    <t xml:space="preserve">            Agency Name:</t>
  </si>
  <si>
    <t xml:space="preserve">           Funding Source:</t>
  </si>
  <si>
    <t>VICTIMS OF CRIME ACT (VOCA)</t>
  </si>
  <si>
    <t xml:space="preserve">          Project Title:</t>
  </si>
  <si>
    <r>
      <t xml:space="preserve">GRANT BUDGET LINE-ITEM DETAIL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Light Blue background in cell = autopopulates</t>
    </r>
  </si>
  <si>
    <t>PERSONNEL and FRINGE</t>
  </si>
  <si>
    <t>STAFF NAME</t>
  </si>
  <si>
    <r>
      <t xml:space="preserve">CALCULATIONS                   </t>
    </r>
    <r>
      <rPr>
        <b/>
        <sz val="9"/>
        <rFont val="Arial"/>
        <family val="2"/>
      </rPr>
      <t xml:space="preserve">  (Federal Request)</t>
    </r>
  </si>
  <si>
    <t>ANNUAL  AMOUNT</t>
  </si>
  <si>
    <t>PERCENTAGE IN APPLICATION</t>
  </si>
  <si>
    <t>FEDERAL  REQUEST</t>
  </si>
  <si>
    <t>PROJECT TOTAL</t>
  </si>
  <si>
    <t>Example - Please delete and start</t>
  </si>
  <si>
    <t>Jane Smith</t>
  </si>
  <si>
    <t>Administrative Assistant</t>
  </si>
  <si>
    <t>FICA 7.65% of Claimed Salary</t>
  </si>
  <si>
    <t>30,000 x .0765 x .50 = 1,147.50</t>
  </si>
  <si>
    <t>Health Insurance</t>
  </si>
  <si>
    <t xml:space="preserve">400 m x .50 x 12 = 2,400 </t>
  </si>
  <si>
    <t>Retirement</t>
  </si>
  <si>
    <t>500 m x .50 x 12 = 3,000</t>
  </si>
  <si>
    <t>Other:Aflac</t>
  </si>
  <si>
    <t>100 m x .50 x 12 = 600</t>
  </si>
  <si>
    <t>Other</t>
  </si>
  <si>
    <t>Employee Name</t>
  </si>
  <si>
    <t>Position Title</t>
  </si>
  <si>
    <t>Other:</t>
  </si>
  <si>
    <t>FICA 7.45% of Claimed Salary</t>
  </si>
  <si>
    <t>PERSONNEL AND FRINGE TOTALS</t>
  </si>
  <si>
    <t>FEDERAL REQUEST</t>
  </si>
  <si>
    <t>SALARIES</t>
  </si>
  <si>
    <t>FICA</t>
  </si>
  <si>
    <t>HEALTH INSURANCE</t>
  </si>
  <si>
    <t>RETIREMENT</t>
  </si>
  <si>
    <t>TOTAL PERSONNEL</t>
  </si>
  <si>
    <t xml:space="preserve">Personnel Cost Justification:  </t>
  </si>
  <si>
    <t>TRAVEL</t>
  </si>
  <si>
    <t xml:space="preserve">CALCULATIONS </t>
  </si>
  <si>
    <t>ANNUAL COST</t>
  </si>
  <si>
    <t xml:space="preserve">In-State Travel: </t>
  </si>
  <si>
    <t>Item and Description</t>
  </si>
  <si>
    <t>Mileage</t>
  </si>
  <si>
    <t>Lodging</t>
  </si>
  <si>
    <t>Meals</t>
  </si>
  <si>
    <t>In-state Total</t>
  </si>
  <si>
    <t>Out-of-State Travel</t>
  </si>
  <si>
    <t>Conference Registration</t>
  </si>
  <si>
    <t>Airfare</t>
  </si>
  <si>
    <t>Luggage, taxi, shuttle</t>
  </si>
  <si>
    <t>Out-of-state-Total</t>
  </si>
  <si>
    <t>TOTALS</t>
  </si>
  <si>
    <t xml:space="preserve">Travel Justification: </t>
  </si>
  <si>
    <t>CONTRACTUAL</t>
  </si>
  <si>
    <t>CALCULATIONS</t>
  </si>
  <si>
    <t>PERCENTAGE OF APPLICATION</t>
  </si>
  <si>
    <t xml:space="preserve">Contractual Justification:  </t>
  </si>
  <si>
    <t xml:space="preserve">COMMODITIES </t>
  </si>
  <si>
    <t>AMOUNT</t>
  </si>
  <si>
    <t xml:space="preserve">Commodities Justification:  </t>
  </si>
  <si>
    <t xml:space="preserve">    CAPITAL OUTLAY - EQUIPMENT</t>
  </si>
  <si>
    <t xml:space="preserve">Capital Outlay - Equipment (over $5,000) Justification: </t>
  </si>
  <si>
    <t>SUBSIDIES, LOANS AND GRANTS</t>
  </si>
  <si>
    <t xml:space="preserve">Item and description. </t>
  </si>
  <si>
    <t xml:space="preserve">Subsidies, Loans and Grants Justification: </t>
  </si>
  <si>
    <t>DIRECT COST CATEGORY TOTALS</t>
  </si>
  <si>
    <t>Personnel</t>
  </si>
  <si>
    <t>Travel</t>
  </si>
  <si>
    <t xml:space="preserve">Capital Outlay - Equipment (over $5,000) </t>
  </si>
  <si>
    <t>Subsidies, Loans and Grants</t>
  </si>
  <si>
    <t>INDIRECT COST</t>
  </si>
  <si>
    <t xml:space="preserve">PROJECT TOTAL </t>
  </si>
  <si>
    <t>Item and description.</t>
  </si>
  <si>
    <t>INDIRECT COST or 10% DE MINIMIS</t>
  </si>
  <si>
    <t xml:space="preserve">Indirect Cost Justification: </t>
  </si>
  <si>
    <r>
      <t xml:space="preserve">TOTALS  - </t>
    </r>
    <r>
      <rPr>
        <b/>
        <sz val="10"/>
        <color rgb="FFFF0000"/>
        <rFont val="Arial"/>
        <family val="2"/>
      </rPr>
      <t>(Federal Request MUST be a Whole Number)</t>
    </r>
  </si>
  <si>
    <t>NAME OF ORGANIZATION</t>
  </si>
  <si>
    <t>ATTACHMENT A</t>
  </si>
  <si>
    <t>OFFICE AGAINST INTERPERSONAL VIOLENCE</t>
  </si>
  <si>
    <t>Mississippi State Department of Health</t>
  </si>
  <si>
    <t>PRIORITY AREA:</t>
  </si>
  <si>
    <t>GOAL 1:</t>
  </si>
  <si>
    <t>OBJECTIVE 1.0:</t>
  </si>
  <si>
    <t>Activities/Strategies</t>
  </si>
  <si>
    <t>Staff Responsible</t>
  </si>
  <si>
    <t>Measurement Tools</t>
  </si>
  <si>
    <t>Completion Date</t>
  </si>
  <si>
    <t>Outputs</t>
  </si>
  <si>
    <t>Outcome</t>
  </si>
  <si>
    <t>1.0.1</t>
  </si>
  <si>
    <t>1.0.2</t>
  </si>
  <si>
    <t>1.0.3</t>
  </si>
  <si>
    <t>OBJECTIVE 1.1:</t>
  </si>
  <si>
    <t>1.1.1</t>
  </si>
  <si>
    <t>1.1.2</t>
  </si>
  <si>
    <t>1.1.3</t>
  </si>
  <si>
    <t>OBJECTIVE 1.2:</t>
  </si>
  <si>
    <t>1.2.1</t>
  </si>
  <si>
    <t>1.2.2</t>
  </si>
  <si>
    <t>1.2.3</t>
  </si>
  <si>
    <t>GOAL 2:</t>
  </si>
  <si>
    <t>OBJECTIVE 2.0:</t>
  </si>
  <si>
    <t>2.0.1</t>
  </si>
  <si>
    <t>2.0.2</t>
  </si>
  <si>
    <t>2.0.3</t>
  </si>
  <si>
    <t>OBJECTIVE 2.1:</t>
  </si>
  <si>
    <t>2.1.1</t>
  </si>
  <si>
    <t>2.1.2</t>
  </si>
  <si>
    <t>2.1.3</t>
  </si>
  <si>
    <t>OBJECTIVE 2.2:</t>
  </si>
  <si>
    <t>2.2.1</t>
  </si>
  <si>
    <t>2.2.2</t>
  </si>
  <si>
    <t>2.2.3</t>
  </si>
  <si>
    <t>GOAL 3:</t>
  </si>
  <si>
    <t>OBJECTIVE 3.0</t>
  </si>
  <si>
    <t>3.0.1</t>
  </si>
  <si>
    <t>3.0.2</t>
  </si>
  <si>
    <t>3.0.3</t>
  </si>
  <si>
    <t>OBJECTIVE 3.1</t>
  </si>
  <si>
    <t>3.1.1</t>
  </si>
  <si>
    <t>3.1.2</t>
  </si>
  <si>
    <t>3.1.3</t>
  </si>
  <si>
    <t>OBJECTIVE 3.2:</t>
  </si>
  <si>
    <t>3.2.1</t>
  </si>
  <si>
    <t>3.2.2</t>
  </si>
  <si>
    <t>3.2.3</t>
  </si>
  <si>
    <t>Subsidies/Loans/Grants</t>
  </si>
  <si>
    <t>No Proration Necessary/Total In-State Travel</t>
  </si>
  <si>
    <t>No Proration Necessary/Total Out-of-State Travel</t>
  </si>
  <si>
    <t>No Proration Necessary/Total Contractual</t>
  </si>
  <si>
    <t>No Proration Necessary/Total Commodities</t>
  </si>
  <si>
    <t>No Proration Necessary/Total Capital Equipment</t>
  </si>
  <si>
    <t>No Proration Necessary/Total S, L and G</t>
  </si>
  <si>
    <t>DOMESTIC VIOLENCE SHELTER FUND</t>
  </si>
  <si>
    <t>STATE REQUEST</t>
  </si>
  <si>
    <r>
      <t xml:space="preserve">CALCULATIONS                   </t>
    </r>
    <r>
      <rPr>
        <b/>
        <sz val="9"/>
        <rFont val="Arial"/>
        <family val="2"/>
      </rPr>
      <t xml:space="preserve">  (State Request)</t>
    </r>
  </si>
  <si>
    <t>RAPE PREVENTION AND EDUCATION (rpe)</t>
  </si>
  <si>
    <t>PREVENTIVE HEALTH/HEALTH SERVICES BLOCK GRANT (PHHS)</t>
  </si>
  <si>
    <t>FAMILY VIOLENCE PREVENTION AND SERVICES ACT - SA</t>
  </si>
  <si>
    <t>FAMILY VIOLENCE PREVENTION AND SERVICES ACT - DV HOUSING</t>
  </si>
  <si>
    <t>FAMILY VIOLENCE PREVENTION AND SERVICES ACT - TVM</t>
  </si>
  <si>
    <t>FAMILY VIOLENCE PREVENTION AND SERVICES ACT</t>
  </si>
  <si>
    <t>SEXUAL ASSAULT SERVICES PROGRAM</t>
  </si>
  <si>
    <t>SERVICES TRAINING OFFICERS PROSECUTERS</t>
  </si>
  <si>
    <t xml:space="preserve">Budget </t>
  </si>
  <si>
    <r>
      <t xml:space="preserve"> Annual Amount </t>
    </r>
    <r>
      <rPr>
        <b/>
        <sz val="10"/>
        <color rgb="FF000000"/>
        <rFont val="Arial"/>
        <family val="2"/>
      </rPr>
      <t>(Original Federal Requested Amount)</t>
    </r>
  </si>
  <si>
    <t>(+) Increase</t>
  </si>
  <si>
    <t>(-) Decrease</t>
  </si>
  <si>
    <t>Revised Match</t>
  </si>
  <si>
    <t>Salaries</t>
  </si>
  <si>
    <t xml:space="preserve">Total </t>
  </si>
  <si>
    <t>Fringe</t>
  </si>
  <si>
    <t>Total</t>
  </si>
  <si>
    <t>Capital Outlay - Other</t>
  </si>
  <si>
    <r>
      <t xml:space="preserve"> Annual Amount </t>
    </r>
    <r>
      <rPr>
        <b/>
        <sz val="10"/>
        <color rgb="FF000000"/>
        <rFont val="Arial"/>
        <family val="2"/>
      </rPr>
      <t>(Revised Federal Requested Amount)</t>
    </r>
  </si>
  <si>
    <t>Cost Categories</t>
  </si>
  <si>
    <t>Capital Outlay - Other (Consturction/Renovation)</t>
  </si>
  <si>
    <t>State Victim Services Funds</t>
  </si>
  <si>
    <t>CAPITAL OUTLAY - (CONSTRUCTION, RENOVATION, ETC.)</t>
  </si>
  <si>
    <t xml:space="preserve">Capital Outlay - (Construction, Renovation, etc.) </t>
  </si>
  <si>
    <t xml:space="preserve">No Proration Necessary/Total Capital Outlay  </t>
  </si>
  <si>
    <t xml:space="preserve">Capital  Outlay - Equipment </t>
  </si>
  <si>
    <t>STATE VICTIM SERVICES FUND</t>
  </si>
  <si>
    <t>ATTACHMENT B</t>
  </si>
  <si>
    <r>
      <t xml:space="preserve">TOTALS  - </t>
    </r>
    <r>
      <rPr>
        <b/>
        <sz val="10"/>
        <color rgb="FFFF0000"/>
        <rFont val="Arial"/>
        <family val="2"/>
      </rPr>
      <t>(State Request MUST be a Whole Number)</t>
    </r>
  </si>
  <si>
    <t>Organization's Name:</t>
  </si>
  <si>
    <t>Funding Source:</t>
  </si>
  <si>
    <t>Program Name:</t>
  </si>
  <si>
    <t xml:space="preserve"> Original (%)  Percentage</t>
  </si>
  <si>
    <t>Original Match</t>
  </si>
  <si>
    <t>Original Total Project</t>
  </si>
  <si>
    <t>Revised Annual Expenditure</t>
  </si>
  <si>
    <t xml:space="preserve"> Revised (%)  Percentage</t>
  </si>
  <si>
    <t>Revised Total Project</t>
  </si>
  <si>
    <t>Example: Name/Title</t>
  </si>
  <si>
    <t xml:space="preserve">Salary Justification: </t>
  </si>
  <si>
    <t>Name and Title</t>
  </si>
  <si>
    <t xml:space="preserve">Contractual Justification: </t>
  </si>
  <si>
    <t>Example: Food for Shelter</t>
  </si>
  <si>
    <t xml:space="preserve">Capital Outlay - Equipment Justification: </t>
  </si>
  <si>
    <t xml:space="preserve">Indirect Cost Justification:   </t>
  </si>
  <si>
    <r>
      <t xml:space="preserve">Fringe Justification: </t>
    </r>
    <r>
      <rPr>
        <sz val="12"/>
        <color rgb="FF000000"/>
        <rFont val="Arial"/>
        <family val="2"/>
      </rPr>
      <t xml:space="preserve">  </t>
    </r>
  </si>
  <si>
    <r>
      <t xml:space="preserve">Commodities Justification: </t>
    </r>
    <r>
      <rPr>
        <sz val="12"/>
        <color rgb="FF000000"/>
        <rFont val="Arial"/>
        <family val="2"/>
      </rPr>
      <t xml:space="preserve"> </t>
    </r>
  </si>
  <si>
    <t xml:space="preserve">Capital Outlay - Other Justification:  </t>
  </si>
  <si>
    <r>
      <t xml:space="preserve"> Annual Amount </t>
    </r>
    <r>
      <rPr>
        <b/>
        <sz val="10"/>
        <color rgb="FF000000"/>
        <rFont val="Arial"/>
        <family val="2"/>
      </rPr>
      <t>(Original State Requested Amount)</t>
    </r>
  </si>
  <si>
    <r>
      <t xml:space="preserve"> Attachment</t>
    </r>
    <r>
      <rPr>
        <sz val="24"/>
        <color rgb="FF000000"/>
        <rFont val="Calibri"/>
        <family val="2"/>
        <scheme val="minor"/>
      </rPr>
      <t xml:space="preserve">  </t>
    </r>
    <r>
      <rPr>
        <b/>
        <sz val="24"/>
        <color rgb="FF000000"/>
        <rFont val="Calibri"/>
        <family val="2"/>
        <scheme val="minor"/>
      </rPr>
      <t>B</t>
    </r>
    <r>
      <rPr>
        <sz val="24"/>
        <color rgb="FF000000"/>
        <rFont val="Calibri"/>
        <family val="2"/>
        <scheme val="minor"/>
      </rPr>
      <t xml:space="preserve">                                                     </t>
    </r>
    <r>
      <rPr>
        <b/>
        <sz val="24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</t>
    </r>
  </si>
  <si>
    <r>
      <t xml:space="preserve"> Budget Modification:            </t>
    </r>
    <r>
      <rPr>
        <b/>
        <sz val="20"/>
        <color rgb="FF000000"/>
        <rFont val="Calibri"/>
        <family val="2"/>
        <scheme val="minor"/>
      </rPr>
      <t xml:space="preserve">Funding Year: </t>
    </r>
    <r>
      <rPr>
        <b/>
        <sz val="20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</t>
    </r>
  </si>
  <si>
    <t xml:space="preserve"> </t>
  </si>
  <si>
    <r>
      <t xml:space="preserve">Remove </t>
    </r>
    <r>
      <rPr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font after reviewing example rows (Lines 12, 44 and 166) Green columns are locked.                                                                       Complete your organization's information at the top of the template.          Complete columns C / D / F / H / I / M.                                                       Columns D and K will have the same total, as will Columns H and I.</t>
    </r>
  </si>
  <si>
    <r>
      <t xml:space="preserve"> Annual Amount </t>
    </r>
    <r>
      <rPr>
        <b/>
        <sz val="10"/>
        <color rgb="FF000000"/>
        <rFont val="Arial"/>
        <family val="2"/>
      </rPr>
      <t>(Revised State Requested Amount)</t>
    </r>
  </si>
  <si>
    <r>
      <t xml:space="preserve"> Annual Amount </t>
    </r>
    <r>
      <rPr>
        <b/>
        <sz val="10"/>
        <color rgb="FF000000"/>
        <rFont val="Arial"/>
        <family val="2"/>
      </rPr>
      <t>(Revised Statel Requested Amount)</t>
    </r>
  </si>
  <si>
    <t>State Victim's Services Grant</t>
  </si>
  <si>
    <t>Domestic Violence  Shelter Fund</t>
  </si>
  <si>
    <t>Rape Prevention and Education (RPE)</t>
  </si>
  <si>
    <t>Preventive Health/Health Services Grant (PHHS)</t>
  </si>
  <si>
    <t>Family Violence Prevention and Services Act - Sexual Assault Funding (FVPSA-SA)</t>
  </si>
  <si>
    <t>Family Violence Prevention Services Act - Domestic Violence Housing Fund (FVPSA-DV Housing)</t>
  </si>
  <si>
    <t>Family Violence Prevention and Services Act - Testing, Vaccines and Mobile Health Units  (FVPSA-TVM)</t>
  </si>
  <si>
    <t>Family Violence Prevention and Services Act (FVPSA)</t>
  </si>
  <si>
    <t>Sexual Assault Services Program  (SASP)</t>
  </si>
  <si>
    <t>Services  Training  Officers  Prosecuters (STOP)</t>
  </si>
  <si>
    <t>Victims of Crime Act (VOCA)</t>
  </si>
  <si>
    <r>
      <t xml:space="preserve">2024-2025  </t>
    </r>
    <r>
      <rPr>
        <b/>
        <sz val="14"/>
        <color rgb="FFFF0000"/>
        <rFont val="Calibri"/>
        <family val="2"/>
        <scheme val="minor"/>
      </rPr>
      <t>(Type in Funding Source)</t>
    </r>
    <r>
      <rPr>
        <b/>
        <sz val="14"/>
        <color indexed="8"/>
        <rFont val="Calibri"/>
        <family val="2"/>
        <scheme val="minor"/>
      </rPr>
      <t xml:space="preserve"> WORK PLAN MODIFICATION</t>
    </r>
  </si>
  <si>
    <r>
      <rPr>
        <b/>
        <sz val="20"/>
        <color indexed="8"/>
        <rFont val="Calibri"/>
        <family val="2"/>
        <scheme val="minor"/>
      </rPr>
      <t xml:space="preserve">Please use </t>
    </r>
    <r>
      <rPr>
        <b/>
        <sz val="20"/>
        <color rgb="FFFF0000"/>
        <rFont val="Calibri"/>
        <family val="2"/>
        <scheme val="minor"/>
      </rPr>
      <t xml:space="preserve">red </t>
    </r>
    <r>
      <rPr>
        <b/>
        <sz val="20"/>
        <color indexed="8"/>
        <rFont val="Calibri"/>
        <family val="2"/>
        <scheme val="minor"/>
      </rPr>
      <t>for new information</t>
    </r>
  </si>
  <si>
    <t>2024-2025 SVSG WORK PLAN</t>
  </si>
  <si>
    <t>2024-2025 DV WORK PLAN</t>
  </si>
  <si>
    <t>2024-2025 RPE WORK PLAN</t>
  </si>
  <si>
    <t>2024-2025 PHHS WORK PLAN</t>
  </si>
  <si>
    <t>2024-2025 FVPSA.SA WORK PLAN</t>
  </si>
  <si>
    <t>2024-2025 FVPSA DV HOUSING WORK PLAN</t>
  </si>
  <si>
    <t>2024-2025 FVPSA TVM WORK PLAN</t>
  </si>
  <si>
    <t>2024-2025 FVPSA WORK PLAN</t>
  </si>
  <si>
    <t>2024-2025 SASP WORK PLAN</t>
  </si>
  <si>
    <t>2024-2025 STOP WORK PLAN</t>
  </si>
  <si>
    <t>2024-2025 VOCA WORK PLAN</t>
  </si>
  <si>
    <t>GRANT PERIOD - 07.01.2024-06.30.2025</t>
  </si>
  <si>
    <r>
      <rPr>
        <b/>
        <sz val="24"/>
        <color rgb="FF000000"/>
        <rFont val="Calibri"/>
        <family val="2"/>
        <scheme val="minor"/>
      </rPr>
      <t xml:space="preserve">PLEASE USE </t>
    </r>
    <r>
      <rPr>
        <b/>
        <sz val="24"/>
        <color rgb="FFFF0000"/>
        <rFont val="Calibri"/>
        <family val="2"/>
        <scheme val="minor"/>
      </rPr>
      <t xml:space="preserve">RED </t>
    </r>
    <r>
      <rPr>
        <b/>
        <sz val="24"/>
        <color rgb="FF000000"/>
        <rFont val="Calibri"/>
        <family val="2"/>
        <scheme val="minor"/>
      </rPr>
      <t xml:space="preserve">FOR NEW INFORMATION </t>
    </r>
  </si>
  <si>
    <t>2024-2025 STATE VICTIMS SERVICES GRANT WORK PLAN MODIFICATION</t>
  </si>
  <si>
    <r>
      <t xml:space="preserve">Remove </t>
    </r>
    <r>
      <rPr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font after reviewing example rows (Lines 12, 44 and 166) Green columns are locked.                                                                       Complete your organization's information at the top of the template.          Complete columns C / D / H / I.                                                       Columns D and K will have the same total, as will Columns H and I.</t>
    </r>
  </si>
  <si>
    <r>
      <t xml:space="preserve">Remove </t>
    </r>
    <r>
      <rPr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font after reviewing example rows (Lines 12, 44 and 166) Green columns are locked.                                                                       Complete your organization's information at the top of the template.          Complete columns C / D /H / I.                                                       Columns D and K will have the same total, as will Columns H and I.</t>
    </r>
  </si>
  <si>
    <r>
      <t xml:space="preserve">Remove </t>
    </r>
    <r>
      <rPr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font after reviewing example rows (Lines 12, 44 and 166) Green columns are locked.                                                                       Complete your organization's information at the top of the template.          Complete columns C / D / F / H / I / M.                                                     Columns D and K will have the same total, as will Columns H and I.</t>
    </r>
  </si>
  <si>
    <r>
      <t xml:space="preserve">Remove </t>
    </r>
    <r>
      <rPr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font after reviewing example rows (Lines 12, 44 and 166) Green columns are locked.                                                                       Complete your organization's information at the top of the template.          Complete columns C / D / F / H / I / M. // </t>
    </r>
    <r>
      <rPr>
        <b/>
        <sz val="12"/>
        <color rgb="FFFF0000"/>
        <rFont val="Calibri"/>
        <family val="2"/>
        <scheme val="minor"/>
      </rPr>
      <t>NONPROFITS C / D / H / I</t>
    </r>
    <r>
      <rPr>
        <sz val="12"/>
        <color theme="1"/>
        <rFont val="Calibri"/>
        <family val="2"/>
        <scheme val="minor"/>
      </rPr>
      <t xml:space="preserve">                                                        Columns D and K will have the same total, as will Columns H and I.</t>
    </r>
  </si>
  <si>
    <t>Family Violence Prevention and Services Act - Disaster Relief (FVPSA-DR)</t>
  </si>
  <si>
    <t>2024-2025 FVPSA.DR WORK PLAN</t>
  </si>
  <si>
    <t>FAMILY VIOLENCE PREVENTION AND SERVICES ACT - Disaster Relief (FVPSA.DR)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</si>
</sst>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&quot;$&quot;#,##0.00"/>
  </numFmts>
  <fonts count="45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EA5000"/>
      <name val="Arial"/>
      <family val="2"/>
    </font>
    <font>
      <sz val="10"/>
      <color rgb="FFEA5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20"/>
      <color theme="0"/>
      <name val="Arial"/>
      <family val="2"/>
    </font>
    <font>
      <b/>
      <sz val="20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EA352E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24"/>
      <color indexed="8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Arial"/>
      <family val="2"/>
    </font>
    <font>
      <b/>
      <sz val="10"/>
      <color rgb="FFCC00CC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FEFF00"/>
      </patternFill>
    </fill>
    <fill>
      <patternFill patternType="solid">
        <fgColor rgb="FFBDBDBD"/>
      </patternFill>
    </fill>
    <fill>
      <patternFill patternType="solid">
        <fgColor rgb="FF000000"/>
      </patternFill>
    </fill>
    <fill>
      <patternFill patternType="solid">
        <fgColor rgb="FFFFCD7A"/>
      </patternFill>
    </fill>
    <fill>
      <patternFill patternType="solid">
        <fgColor rgb="FFFFCCD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A7E2"/>
        <bgColor indexed="64"/>
      </patternFill>
    </fill>
    <fill>
      <patternFill patternType="solid">
        <fgColor rgb="FFFAE7FF"/>
        <bgColor indexed="64"/>
      </patternFill>
    </fill>
    <fill>
      <patternFill patternType="solid">
        <fgColor rgb="FFEAC1FF"/>
        <bgColor indexed="64"/>
      </patternFill>
    </fill>
    <fill>
      <patternFill patternType="solid">
        <fgColor rgb="FFC69FFF"/>
        <bgColor indexed="64"/>
      </patternFill>
    </fill>
    <fill>
      <patternFill patternType="solid">
        <fgColor rgb="FFB7D4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CAF2C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4E494"/>
        <bgColor indexed="64"/>
      </patternFill>
    </fill>
    <fill>
      <patternFill patternType="solid">
        <fgColor rgb="FF87E187"/>
        <bgColor indexed="64"/>
      </patternFill>
    </fill>
    <fill>
      <patternFill patternType="solid">
        <fgColor rgb="FFC5F1C5"/>
        <bgColor indexed="64"/>
      </patternFill>
    </fill>
    <fill>
      <patternFill patternType="solid">
        <fgColor rgb="FFD4F4D4"/>
        <bgColor indexed="64"/>
      </patternFill>
    </fill>
    <fill>
      <patternFill patternType="solid">
        <fgColor rgb="FFEFFBE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3F5D3"/>
        <bgColor indexed="64"/>
      </patternFill>
    </fill>
    <fill>
      <patternFill patternType="solid">
        <fgColor rgb="FFEAFAEA"/>
        <bgColor indexed="64"/>
      </patternFill>
    </fill>
    <fill>
      <patternFill patternType="solid">
        <fgColor rgb="FF99E599"/>
        <bgColor indexed="64"/>
      </patternFill>
    </fill>
    <fill>
      <patternFill patternType="solid">
        <fgColor rgb="FF8AE28A"/>
        <bgColor indexed="64"/>
      </patternFill>
    </fill>
    <fill>
      <patternFill patternType="solid">
        <fgColor rgb="FFECFAEC"/>
        <bgColor indexed="64"/>
      </patternFill>
    </fill>
    <fill>
      <patternFill patternType="solid">
        <fgColor rgb="FFD7F5D7"/>
        <bgColor indexed="64"/>
      </patternFill>
    </fill>
    <fill>
      <patternFill patternType="solid">
        <fgColor rgb="FFE7F9E7"/>
        <bgColor indexed="64"/>
      </patternFill>
    </fill>
    <fill>
      <patternFill patternType="solid">
        <fgColor rgb="FFD1F3D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4F8E4"/>
        <bgColor indexed="64"/>
      </patternFill>
    </fill>
    <fill>
      <patternFill patternType="solid">
        <fgColor rgb="FF8DE38D"/>
        <bgColor indexed="64"/>
      </patternFill>
    </fill>
  </fills>
  <borders count="1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 style="double">
        <color rgb="FF00000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ck">
        <color auto="1"/>
      </right>
      <top/>
      <bottom/>
      <diagonal/>
    </border>
    <border>
      <left style="thick">
        <color auto="1"/>
      </left>
      <right style="thin">
        <color theme="0" tint="-0.14996795556505021"/>
      </right>
      <top/>
      <bottom style="thick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ck">
        <color auto="1"/>
      </bottom>
      <diagonal/>
    </border>
    <border>
      <left style="thin">
        <color theme="0" tint="-0.14996795556505021"/>
      </left>
      <right/>
      <top/>
      <bottom style="thick">
        <color auto="1"/>
      </bottom>
      <diagonal/>
    </border>
    <border>
      <left style="thin">
        <color theme="0" tint="-0.1499679555650502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medium">
        <color rgb="FF000000"/>
      </left>
      <right/>
      <top style="thick">
        <color auto="1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18">
    <xf numFmtId="0" fontId="0" fillId="0" borderId="0" xfId="0"/>
    <xf numFmtId="0" fontId="2" fillId="2" borderId="0" xfId="0" applyFont="1" applyFill="1" applyAlignment="1">
      <alignment vertical="top"/>
    </xf>
    <xf numFmtId="0" fontId="6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9" borderId="0" xfId="0" applyFont="1" applyFill="1" applyAlignment="1">
      <alignment vertical="top"/>
    </xf>
    <xf numFmtId="0" fontId="7" fillId="9" borderId="2" xfId="0" applyFont="1" applyFill="1" applyBorder="1" applyAlignment="1">
      <alignment vertical="top"/>
    </xf>
    <xf numFmtId="0" fontId="7" fillId="9" borderId="3" xfId="0" applyFont="1" applyFill="1" applyBorder="1" applyAlignment="1">
      <alignment vertical="top"/>
    </xf>
    <xf numFmtId="0" fontId="7" fillId="9" borderId="4" xfId="0" applyFont="1" applyFill="1" applyBorder="1"/>
    <xf numFmtId="0" fontId="7" fillId="9" borderId="4" xfId="0" applyFont="1" applyFill="1" applyBorder="1" applyAlignment="1">
      <alignment vertical="top"/>
    </xf>
    <xf numFmtId="0" fontId="10" fillId="0" borderId="0" xfId="0" applyFont="1"/>
    <xf numFmtId="0" fontId="2" fillId="6" borderId="6" xfId="0" applyFont="1" applyFill="1" applyBorder="1"/>
    <xf numFmtId="0" fontId="12" fillId="4" borderId="14" xfId="0" applyFont="1" applyFill="1" applyBorder="1" applyAlignment="1">
      <alignment vertical="top"/>
    </xf>
    <xf numFmtId="0" fontId="12" fillId="4" borderId="11" xfId="0" applyFont="1" applyFill="1" applyBorder="1" applyAlignment="1">
      <alignment vertical="top"/>
    </xf>
    <xf numFmtId="0" fontId="12" fillId="4" borderId="15" xfId="0" applyFont="1" applyFill="1" applyBorder="1" applyAlignment="1">
      <alignment vertical="top"/>
    </xf>
    <xf numFmtId="0" fontId="12" fillId="4" borderId="10" xfId="0" applyFont="1" applyFill="1" applyBorder="1" applyAlignment="1">
      <alignment vertical="top"/>
    </xf>
    <xf numFmtId="0" fontId="9" fillId="22" borderId="0" xfId="0" applyFont="1" applyFill="1" applyAlignment="1">
      <alignment vertical="center"/>
    </xf>
    <xf numFmtId="0" fontId="9" fillId="22" borderId="0" xfId="0" applyFont="1" applyFill="1" applyAlignment="1">
      <alignment vertical="center" wrapText="1"/>
    </xf>
    <xf numFmtId="0" fontId="9" fillId="2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4" fillId="23" borderId="22" xfId="0" applyFont="1" applyFill="1" applyBorder="1" applyAlignment="1">
      <alignment horizontal="right"/>
    </xf>
    <xf numFmtId="0" fontId="15" fillId="23" borderId="22" xfId="0" applyFont="1" applyFill="1" applyBorder="1" applyAlignment="1">
      <alignment horizontal="right"/>
    </xf>
    <xf numFmtId="0" fontId="15" fillId="23" borderId="22" xfId="0" applyFont="1" applyFill="1" applyBorder="1" applyAlignment="1">
      <alignment horizontal="right" vertical="center"/>
    </xf>
    <xf numFmtId="0" fontId="14" fillId="24" borderId="26" xfId="0" applyFont="1" applyFill="1" applyBorder="1" applyAlignment="1">
      <alignment vertical="center" wrapText="1"/>
    </xf>
    <xf numFmtId="0" fontId="14" fillId="24" borderId="0" xfId="0" applyFont="1" applyFill="1" applyAlignment="1">
      <alignment horizontal="left" vertical="center" wrapText="1"/>
    </xf>
    <xf numFmtId="0" fontId="14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center" vertical="center"/>
    </xf>
    <xf numFmtId="0" fontId="14" fillId="24" borderId="27" xfId="0" applyFont="1" applyFill="1" applyBorder="1" applyAlignment="1">
      <alignment vertical="center" wrapText="1"/>
    </xf>
    <xf numFmtId="0" fontId="14" fillId="24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0" xfId="0" applyFont="1" applyBorder="1" applyAlignment="1">
      <alignment vertical="center"/>
    </xf>
    <xf numFmtId="9" fontId="9" fillId="0" borderId="30" xfId="0" applyNumberFormat="1" applyFont="1" applyBorder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18" fillId="21" borderId="31" xfId="0" applyFont="1" applyFill="1" applyBorder="1" applyAlignment="1">
      <alignment vertical="center" wrapText="1"/>
    </xf>
    <xf numFmtId="0" fontId="18" fillId="21" borderId="32" xfId="0" applyFont="1" applyFill="1" applyBorder="1" applyAlignment="1">
      <alignment vertical="center" wrapText="1"/>
    </xf>
    <xf numFmtId="44" fontId="18" fillId="21" borderId="32" xfId="0" applyNumberFormat="1" applyFont="1" applyFill="1" applyBorder="1" applyAlignment="1">
      <alignment vertical="center"/>
    </xf>
    <xf numFmtId="9" fontId="18" fillId="0" borderId="33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44" fontId="18" fillId="0" borderId="32" xfId="0" applyNumberFormat="1" applyFont="1" applyBorder="1" applyAlignment="1">
      <alignment vertical="center"/>
    </xf>
    <xf numFmtId="164" fontId="9" fillId="22" borderId="0" xfId="0" applyNumberFormat="1" applyFont="1" applyFill="1" applyAlignment="1">
      <alignment horizontal="left" vertical="center"/>
    </xf>
    <xf numFmtId="0" fontId="14" fillId="22" borderId="0" xfId="0" applyFont="1" applyFill="1" applyAlignment="1">
      <alignment vertical="center"/>
    </xf>
    <xf numFmtId="44" fontId="14" fillId="0" borderId="0" xfId="0" applyNumberFormat="1" applyFont="1" applyAlignment="1">
      <alignment vertical="center"/>
    </xf>
    <xf numFmtId="0" fontId="14" fillId="0" borderId="31" xfId="0" applyFont="1" applyBorder="1" applyAlignment="1">
      <alignment horizontal="right" vertical="center" wrapText="1"/>
    </xf>
    <xf numFmtId="0" fontId="9" fillId="0" borderId="32" xfId="0" applyFont="1" applyBorder="1" applyAlignment="1">
      <alignment vertical="center" wrapText="1"/>
    </xf>
    <xf numFmtId="9" fontId="7" fillId="21" borderId="33" xfId="0" applyNumberFormat="1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right" vertical="center" wrapText="1"/>
    </xf>
    <xf numFmtId="0" fontId="9" fillId="8" borderId="36" xfId="0" applyFont="1" applyFill="1" applyBorder="1" applyAlignment="1">
      <alignment vertical="center" wrapText="1"/>
    </xf>
    <xf numFmtId="44" fontId="9" fillId="8" borderId="36" xfId="0" applyNumberFormat="1" applyFont="1" applyFill="1" applyBorder="1" applyAlignment="1">
      <alignment vertical="center"/>
    </xf>
    <xf numFmtId="9" fontId="9" fillId="0" borderId="37" xfId="0" applyNumberFormat="1" applyFont="1" applyBorder="1" applyAlignment="1">
      <alignment horizontal="center" vertical="center"/>
    </xf>
    <xf numFmtId="9" fontId="9" fillId="21" borderId="38" xfId="0" applyNumberFormat="1" applyFont="1" applyFill="1" applyBorder="1" applyAlignment="1">
      <alignment vertical="center" wrapText="1"/>
    </xf>
    <xf numFmtId="0" fontId="9" fillId="21" borderId="39" xfId="0" applyFont="1" applyFill="1" applyBorder="1" applyAlignment="1">
      <alignment vertical="center" wrapText="1"/>
    </xf>
    <xf numFmtId="44" fontId="9" fillId="21" borderId="39" xfId="0" applyNumberFormat="1" applyFont="1" applyFill="1" applyBorder="1" applyAlignment="1">
      <alignment vertical="center"/>
    </xf>
    <xf numFmtId="9" fontId="9" fillId="0" borderId="4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vertical="center" wrapText="1"/>
    </xf>
    <xf numFmtId="44" fontId="9" fillId="0" borderId="32" xfId="0" applyNumberFormat="1" applyFont="1" applyBorder="1" applyAlignment="1">
      <alignment vertical="center"/>
    </xf>
    <xf numFmtId="9" fontId="9" fillId="0" borderId="33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right" vertical="center" wrapText="1"/>
    </xf>
    <xf numFmtId="0" fontId="9" fillId="0" borderId="36" xfId="0" applyFont="1" applyBorder="1" applyAlignment="1">
      <alignment vertical="center" wrapText="1"/>
    </xf>
    <xf numFmtId="9" fontId="14" fillId="21" borderId="37" xfId="0" applyNumberFormat="1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4" fillId="0" borderId="41" xfId="0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wrapText="1"/>
    </xf>
    <xf numFmtId="0" fontId="14" fillId="0" borderId="29" xfId="0" applyFont="1" applyBorder="1" applyAlignment="1">
      <alignment horizontal="right" vertical="center" wrapText="1"/>
    </xf>
    <xf numFmtId="9" fontId="14" fillId="21" borderId="33" xfId="0" applyNumberFormat="1" applyFont="1" applyFill="1" applyBorder="1" applyAlignment="1">
      <alignment horizontal="center" vertical="center"/>
    </xf>
    <xf numFmtId="44" fontId="9" fillId="22" borderId="0" xfId="0" applyNumberFormat="1" applyFont="1" applyFill="1" applyAlignment="1">
      <alignment vertical="center"/>
    </xf>
    <xf numFmtId="0" fontId="9" fillId="21" borderId="44" xfId="0" applyFont="1" applyFill="1" applyBorder="1" applyAlignment="1">
      <alignment vertical="center" wrapText="1"/>
    </xf>
    <xf numFmtId="0" fontId="14" fillId="24" borderId="31" xfId="0" applyFont="1" applyFill="1" applyBorder="1" applyAlignment="1">
      <alignment horizontal="left" vertical="center" wrapText="1"/>
    </xf>
    <xf numFmtId="0" fontId="14" fillId="24" borderId="32" xfId="0" applyFont="1" applyFill="1" applyBorder="1" applyAlignment="1">
      <alignment horizontal="center" vertical="center" wrapText="1"/>
    </xf>
    <xf numFmtId="9" fontId="14" fillId="24" borderId="33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26" borderId="32" xfId="0" applyFont="1" applyFill="1" applyBorder="1" applyAlignment="1">
      <alignment horizontal="left" vertical="center" wrapText="1"/>
    </xf>
    <xf numFmtId="9" fontId="9" fillId="26" borderId="33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4" fontId="9" fillId="0" borderId="32" xfId="0" applyNumberFormat="1" applyFont="1" applyBorder="1" applyAlignment="1">
      <alignment horizontal="left" vertical="center" wrapText="1"/>
    </xf>
    <xf numFmtId="9" fontId="9" fillId="0" borderId="33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right" vertical="center" wrapText="1"/>
    </xf>
    <xf numFmtId="9" fontId="14" fillId="21" borderId="33" xfId="0" applyNumberFormat="1" applyFont="1" applyFill="1" applyBorder="1" applyAlignment="1">
      <alignment horizontal="center" vertical="center" wrapText="1"/>
    </xf>
    <xf numFmtId="0" fontId="9" fillId="26" borderId="36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47" xfId="0" applyFont="1" applyBorder="1" applyAlignment="1">
      <alignment vertical="center"/>
    </xf>
    <xf numFmtId="44" fontId="9" fillId="0" borderId="48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9" fontId="9" fillId="0" borderId="33" xfId="0" applyNumberFormat="1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right" vertical="center" wrapText="1"/>
      <protection locked="0"/>
    </xf>
    <xf numFmtId="0" fontId="14" fillId="0" borderId="32" xfId="0" applyFont="1" applyBorder="1" applyAlignment="1" applyProtection="1">
      <alignment horizontal="right" vertical="center" wrapText="1"/>
      <protection locked="0"/>
    </xf>
    <xf numFmtId="9" fontId="14" fillId="21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31" xfId="0" applyFont="1" applyFill="1" applyBorder="1" applyAlignment="1">
      <alignment horizontal="right" vertical="center" wrapText="1"/>
    </xf>
    <xf numFmtId="0" fontId="14" fillId="28" borderId="32" xfId="0" applyFont="1" applyFill="1" applyBorder="1" applyAlignment="1">
      <alignment horizontal="right" vertical="center" wrapText="1"/>
    </xf>
    <xf numFmtId="9" fontId="14" fillId="28" borderId="32" xfId="0" applyNumberFormat="1" applyFont="1" applyFill="1" applyBorder="1" applyAlignment="1">
      <alignment horizontal="center" vertical="center" wrapText="1"/>
    </xf>
    <xf numFmtId="0" fontId="14" fillId="24" borderId="48" xfId="0" applyFont="1" applyFill="1" applyBorder="1" applyAlignment="1">
      <alignment horizontal="center" vertical="center" wrapText="1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26" borderId="30" xfId="0" applyFont="1" applyFill="1" applyBorder="1" applyAlignment="1" applyProtection="1">
      <alignment horizontal="left" vertical="center" wrapText="1"/>
      <protection locked="0"/>
    </xf>
    <xf numFmtId="9" fontId="9" fillId="26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>
      <alignment vertical="center" wrapText="1"/>
    </xf>
    <xf numFmtId="49" fontId="2" fillId="0" borderId="32" xfId="0" applyNumberFormat="1" applyFont="1" applyBorder="1" applyAlignment="1">
      <alignment vertical="center" wrapText="1"/>
    </xf>
    <xf numFmtId="44" fontId="2" fillId="0" borderId="32" xfId="0" applyNumberFormat="1" applyFont="1" applyBorder="1" applyAlignment="1">
      <alignment vertical="center"/>
    </xf>
    <xf numFmtId="10" fontId="9" fillId="0" borderId="0" xfId="0" applyNumberFormat="1" applyFont="1" applyAlignment="1">
      <alignment vertical="center"/>
    </xf>
    <xf numFmtId="44" fontId="9" fillId="0" borderId="32" xfId="0" applyNumberFormat="1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44" fontId="9" fillId="0" borderId="30" xfId="0" applyNumberFormat="1" applyFont="1" applyBorder="1" applyAlignment="1" applyProtection="1">
      <alignment horizontal="left" vertical="center" wrapText="1"/>
      <protection locked="0"/>
    </xf>
    <xf numFmtId="44" fontId="14" fillId="0" borderId="32" xfId="0" applyNumberFormat="1" applyFont="1" applyBorder="1" applyAlignment="1" applyProtection="1">
      <alignment horizontal="left" vertical="center" wrapText="1"/>
      <protection locked="0"/>
    </xf>
    <xf numFmtId="0" fontId="14" fillId="25" borderId="31" xfId="0" applyFont="1" applyFill="1" applyBorder="1" applyAlignment="1">
      <alignment horizontal="right" vertical="center" wrapText="1"/>
    </xf>
    <xf numFmtId="0" fontId="14" fillId="25" borderId="32" xfId="0" applyFont="1" applyFill="1" applyBorder="1" applyAlignment="1">
      <alignment horizontal="right" vertical="center" wrapText="1"/>
    </xf>
    <xf numFmtId="9" fontId="14" fillId="25" borderId="32" xfId="0" applyNumberFormat="1" applyFont="1" applyFill="1" applyBorder="1" applyAlignment="1">
      <alignment horizontal="center" vertical="center" wrapText="1"/>
    </xf>
    <xf numFmtId="0" fontId="9" fillId="26" borderId="32" xfId="0" applyFont="1" applyFill="1" applyBorder="1" applyAlignment="1" applyProtection="1">
      <alignment horizontal="left" vertical="center" wrapText="1"/>
      <protection locked="0"/>
    </xf>
    <xf numFmtId="9" fontId="9" fillId="26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>
      <alignment vertical="center" wrapText="1"/>
    </xf>
    <xf numFmtId="44" fontId="2" fillId="0" borderId="36" xfId="0" applyNumberFormat="1" applyFont="1" applyBorder="1" applyAlignment="1">
      <alignment vertical="center"/>
    </xf>
    <xf numFmtId="44" fontId="14" fillId="0" borderId="36" xfId="0" applyNumberFormat="1" applyFont="1" applyBorder="1" applyAlignment="1">
      <alignment horizontal="left" vertical="center"/>
    </xf>
    <xf numFmtId="49" fontId="6" fillId="28" borderId="31" xfId="0" applyNumberFormat="1" applyFont="1" applyFill="1" applyBorder="1" applyAlignment="1">
      <alignment horizontal="right" vertical="center" wrapText="1"/>
    </xf>
    <xf numFmtId="49" fontId="2" fillId="28" borderId="32" xfId="0" applyNumberFormat="1" applyFont="1" applyFill="1" applyBorder="1" applyAlignment="1">
      <alignment vertical="center" wrapText="1"/>
    </xf>
    <xf numFmtId="44" fontId="6" fillId="21" borderId="32" xfId="0" applyNumberFormat="1" applyFont="1" applyFill="1" applyBorder="1" applyAlignment="1">
      <alignment horizontal="center" vertical="center" wrapText="1"/>
    </xf>
    <xf numFmtId="0" fontId="14" fillId="24" borderId="31" xfId="0" applyFont="1" applyFill="1" applyBorder="1" applyAlignment="1">
      <alignment vertical="center" wrapText="1"/>
    </xf>
    <xf numFmtId="0" fontId="9" fillId="0" borderId="36" xfId="0" applyFont="1" applyBorder="1" applyAlignment="1" applyProtection="1">
      <alignment horizontal="left" vertical="center" wrapText="1"/>
      <protection locked="0"/>
    </xf>
    <xf numFmtId="44" fontId="9" fillId="0" borderId="36" xfId="0" applyNumberFormat="1" applyFont="1" applyBorder="1" applyAlignment="1" applyProtection="1">
      <alignment horizontal="left" vertical="center" wrapText="1"/>
      <protection locked="0"/>
    </xf>
    <xf numFmtId="9" fontId="9" fillId="0" borderId="37" xfId="0" applyNumberFormat="1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9" fontId="9" fillId="26" borderId="32" xfId="0" applyNumberFormat="1" applyFont="1" applyFill="1" applyBorder="1" applyAlignment="1" applyProtection="1">
      <alignment horizontal="center" vertical="center" wrapText="1"/>
      <protection locked="0"/>
    </xf>
    <xf numFmtId="9" fontId="14" fillId="31" borderId="32" xfId="0" applyNumberFormat="1" applyFont="1" applyFill="1" applyBorder="1" applyAlignment="1">
      <alignment horizontal="center" vertical="center" wrapText="1"/>
    </xf>
    <xf numFmtId="9" fontId="14" fillId="31" borderId="33" xfId="0" applyNumberFormat="1" applyFont="1" applyFill="1" applyBorder="1" applyAlignment="1">
      <alignment horizontal="center" vertical="center" wrapText="1"/>
    </xf>
    <xf numFmtId="9" fontId="14" fillId="31" borderId="37" xfId="0" applyNumberFormat="1" applyFont="1" applyFill="1" applyBorder="1" applyAlignment="1">
      <alignment horizontal="center" vertical="center" wrapText="1"/>
    </xf>
    <xf numFmtId="9" fontId="9" fillId="12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32" xfId="0" applyFont="1" applyFill="1" applyBorder="1" applyAlignment="1" applyProtection="1">
      <alignment horizontal="left" vertical="center" wrapText="1"/>
      <protection locked="0"/>
    </xf>
    <xf numFmtId="0" fontId="14" fillId="22" borderId="0" xfId="0" applyFont="1" applyFill="1" applyAlignment="1">
      <alignment vertical="center" wrapText="1"/>
    </xf>
    <xf numFmtId="0" fontId="14" fillId="22" borderId="0" xfId="0" applyFont="1" applyFill="1" applyAlignment="1">
      <alignment horizontal="center" vertical="center"/>
    </xf>
    <xf numFmtId="165" fontId="14" fillId="2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15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0" fillId="23" borderId="18" xfId="0" applyFill="1" applyBorder="1" applyAlignment="1">
      <alignment vertical="center"/>
    </xf>
    <xf numFmtId="0" fontId="0" fillId="23" borderId="52" xfId="0" applyFill="1" applyBorder="1" applyAlignment="1">
      <alignment vertical="center"/>
    </xf>
    <xf numFmtId="0" fontId="14" fillId="24" borderId="0" xfId="0" applyFont="1" applyFill="1" applyAlignment="1">
      <alignment horizontal="right" vertical="center"/>
    </xf>
    <xf numFmtId="0" fontId="14" fillId="24" borderId="55" xfId="0" applyFont="1" applyFill="1" applyBorder="1" applyAlignment="1">
      <alignment horizontal="center" vertical="center" wrapText="1"/>
    </xf>
    <xf numFmtId="44" fontId="9" fillId="0" borderId="49" xfId="0" applyNumberFormat="1" applyFont="1" applyBorder="1" applyAlignment="1">
      <alignment horizontal="right" vertical="center"/>
    </xf>
    <xf numFmtId="44" fontId="9" fillId="0" borderId="56" xfId="0" applyNumberFormat="1" applyFont="1" applyBorder="1" applyAlignment="1">
      <alignment horizontal="right" vertical="center"/>
    </xf>
    <xf numFmtId="44" fontId="18" fillId="10" borderId="33" xfId="0" applyNumberFormat="1" applyFont="1" applyFill="1" applyBorder="1" applyAlignment="1">
      <alignment horizontal="right" vertical="center"/>
    </xf>
    <xf numFmtId="44" fontId="18" fillId="0" borderId="32" xfId="0" applyNumberFormat="1" applyFont="1" applyBorder="1" applyAlignment="1">
      <alignment horizontal="right" vertical="center"/>
    </xf>
    <xf numFmtId="44" fontId="18" fillId="10" borderId="57" xfId="0" applyNumberFormat="1" applyFont="1" applyFill="1" applyBorder="1" applyAlignment="1">
      <alignment horizontal="right" vertical="center"/>
    </xf>
    <xf numFmtId="44" fontId="7" fillId="10" borderId="32" xfId="0" applyNumberFormat="1" applyFont="1" applyFill="1" applyBorder="1" applyAlignment="1">
      <alignment vertical="center"/>
    </xf>
    <xf numFmtId="44" fontId="7" fillId="10" borderId="33" xfId="0" applyNumberFormat="1" applyFont="1" applyFill="1" applyBorder="1" applyAlignment="1">
      <alignment horizontal="right" vertical="center"/>
    </xf>
    <xf numFmtId="44" fontId="7" fillId="10" borderId="58" xfId="0" applyNumberFormat="1" applyFont="1" applyFill="1" applyBorder="1" applyAlignment="1">
      <alignment horizontal="right" vertical="center"/>
    </xf>
    <xf numFmtId="44" fontId="7" fillId="10" borderId="59" xfId="0" applyNumberFormat="1" applyFont="1" applyFill="1" applyBorder="1" applyAlignment="1">
      <alignment horizontal="right" vertical="center"/>
    </xf>
    <xf numFmtId="44" fontId="9" fillId="10" borderId="37" xfId="0" applyNumberFormat="1" applyFont="1" applyFill="1" applyBorder="1" applyAlignment="1">
      <alignment horizontal="right" vertical="center"/>
    </xf>
    <xf numFmtId="44" fontId="9" fillId="0" borderId="30" xfId="0" applyNumberFormat="1" applyFont="1" applyBorder="1" applyAlignment="1">
      <alignment horizontal="right" vertical="center"/>
    </xf>
    <xf numFmtId="44" fontId="9" fillId="10" borderId="60" xfId="0" applyNumberFormat="1" applyFont="1" applyFill="1" applyBorder="1" applyAlignment="1">
      <alignment horizontal="right" vertical="center"/>
    </xf>
    <xf numFmtId="44" fontId="9" fillId="10" borderId="40" xfId="0" applyNumberFormat="1" applyFont="1" applyFill="1" applyBorder="1" applyAlignment="1">
      <alignment horizontal="right" vertical="center"/>
    </xf>
    <xf numFmtId="44" fontId="9" fillId="0" borderId="32" xfId="0" applyNumberFormat="1" applyFont="1" applyBorder="1" applyAlignment="1">
      <alignment horizontal="right" vertical="center"/>
    </xf>
    <xf numFmtId="44" fontId="9" fillId="10" borderId="57" xfId="0" applyNumberFormat="1" applyFont="1" applyFill="1" applyBorder="1" applyAlignment="1">
      <alignment horizontal="right" vertical="center"/>
    </xf>
    <xf numFmtId="44" fontId="9" fillId="10" borderId="33" xfId="0" applyNumberFormat="1" applyFont="1" applyFill="1" applyBorder="1" applyAlignment="1">
      <alignment horizontal="right" vertical="center"/>
    </xf>
    <xf numFmtId="44" fontId="14" fillId="10" borderId="36" xfId="0" applyNumberFormat="1" applyFont="1" applyFill="1" applyBorder="1" applyAlignment="1">
      <alignment vertical="center"/>
    </xf>
    <xf numFmtId="44" fontId="14" fillId="10" borderId="37" xfId="0" applyNumberFormat="1" applyFont="1" applyFill="1" applyBorder="1" applyAlignment="1">
      <alignment horizontal="right" vertical="center"/>
    </xf>
    <xf numFmtId="44" fontId="14" fillId="10" borderId="58" xfId="0" applyNumberFormat="1" applyFont="1" applyFill="1" applyBorder="1" applyAlignment="1">
      <alignment horizontal="right" vertical="center"/>
    </xf>
    <xf numFmtId="44" fontId="14" fillId="10" borderId="59" xfId="0" applyNumberFormat="1" applyFont="1" applyFill="1" applyBorder="1" applyAlignment="1">
      <alignment horizontal="right" vertical="center"/>
    </xf>
    <xf numFmtId="44" fontId="9" fillId="0" borderId="61" xfId="0" applyNumberFormat="1" applyFont="1" applyBorder="1" applyAlignment="1">
      <alignment horizontal="right" vertical="center" wrapText="1"/>
    </xf>
    <xf numFmtId="44" fontId="9" fillId="10" borderId="62" xfId="0" applyNumberFormat="1" applyFont="1" applyFill="1" applyBorder="1" applyAlignment="1">
      <alignment horizontal="right" vertical="center" wrapText="1"/>
    </xf>
    <xf numFmtId="44" fontId="9" fillId="0" borderId="32" xfId="0" applyNumberFormat="1" applyFont="1" applyBorder="1" applyAlignment="1">
      <alignment horizontal="right" vertical="center" wrapText="1"/>
    </xf>
    <xf numFmtId="44" fontId="9" fillId="10" borderId="63" xfId="0" applyNumberFormat="1" applyFont="1" applyFill="1" applyBorder="1" applyAlignment="1">
      <alignment horizontal="right" vertical="center" wrapText="1"/>
    </xf>
    <xf numFmtId="44" fontId="14" fillId="10" borderId="58" xfId="0" applyNumberFormat="1" applyFont="1" applyFill="1" applyBorder="1" applyAlignment="1">
      <alignment horizontal="right" vertical="center" wrapText="1"/>
    </xf>
    <xf numFmtId="44" fontId="14" fillId="10" borderId="64" xfId="0" applyNumberFormat="1" applyFont="1" applyFill="1" applyBorder="1" applyAlignment="1">
      <alignment horizontal="right" vertical="center" wrapText="1"/>
    </xf>
    <xf numFmtId="44" fontId="9" fillId="0" borderId="61" xfId="0" applyNumberFormat="1" applyFont="1" applyBorder="1" applyAlignment="1">
      <alignment horizontal="right" vertical="center"/>
    </xf>
    <xf numFmtId="44" fontId="9" fillId="10" borderId="65" xfId="0" applyNumberFormat="1" applyFont="1" applyFill="1" applyBorder="1" applyAlignment="1">
      <alignment horizontal="right" vertical="center"/>
    </xf>
    <xf numFmtId="44" fontId="14" fillId="10" borderId="32" xfId="0" applyNumberFormat="1" applyFont="1" applyFill="1" applyBorder="1" applyAlignment="1">
      <alignment vertical="center"/>
    </xf>
    <xf numFmtId="44" fontId="14" fillId="10" borderId="33" xfId="0" applyNumberFormat="1" applyFont="1" applyFill="1" applyBorder="1" applyAlignment="1">
      <alignment horizontal="right" vertical="center"/>
    </xf>
    <xf numFmtId="44" fontId="14" fillId="10" borderId="32" xfId="0" applyNumberFormat="1" applyFont="1" applyFill="1" applyBorder="1" applyAlignment="1">
      <alignment horizontal="right" vertical="center"/>
    </xf>
    <xf numFmtId="44" fontId="14" fillId="10" borderId="57" xfId="0" applyNumberFormat="1" applyFont="1" applyFill="1" applyBorder="1" applyAlignment="1">
      <alignment horizontal="right" vertical="center"/>
    </xf>
    <xf numFmtId="0" fontId="14" fillId="25" borderId="47" xfId="0" applyFont="1" applyFill="1" applyBorder="1" applyAlignment="1">
      <alignment horizontal="center" vertical="center" wrapText="1"/>
    </xf>
    <xf numFmtId="0" fontId="14" fillId="25" borderId="70" xfId="0" applyFont="1" applyFill="1" applyBorder="1" applyAlignment="1">
      <alignment horizontal="center" vertical="center" wrapText="1"/>
    </xf>
    <xf numFmtId="44" fontId="14" fillId="10" borderId="23" xfId="0" applyNumberFormat="1" applyFont="1" applyFill="1" applyBorder="1" applyAlignment="1">
      <alignment horizontal="right" vertical="center"/>
    </xf>
    <xf numFmtId="44" fontId="14" fillId="10" borderId="47" xfId="0" applyNumberFormat="1" applyFont="1" applyFill="1" applyBorder="1" applyAlignment="1">
      <alignment horizontal="right" vertical="center"/>
    </xf>
    <xf numFmtId="44" fontId="14" fillId="10" borderId="70" xfId="0" applyNumberFormat="1" applyFont="1" applyFill="1" applyBorder="1" applyAlignment="1">
      <alignment horizontal="right" vertical="center"/>
    </xf>
    <xf numFmtId="0" fontId="14" fillId="24" borderId="33" xfId="0" applyFont="1" applyFill="1" applyBorder="1" applyAlignment="1">
      <alignment horizontal="center" vertical="center" wrapText="1"/>
    </xf>
    <xf numFmtId="0" fontId="14" fillId="24" borderId="32" xfId="0" applyFont="1" applyFill="1" applyBorder="1" applyAlignment="1">
      <alignment horizontal="center" vertical="center"/>
    </xf>
    <xf numFmtId="0" fontId="14" fillId="24" borderId="57" xfId="0" applyFont="1" applyFill="1" applyBorder="1" applyAlignment="1">
      <alignment horizontal="center" vertical="center" wrapText="1"/>
    </xf>
    <xf numFmtId="0" fontId="14" fillId="23" borderId="0" xfId="0" applyFont="1" applyFill="1" applyAlignment="1">
      <alignment horizontal="left" vertical="center" wrapText="1"/>
    </xf>
    <xf numFmtId="0" fontId="14" fillId="27" borderId="33" xfId="0" applyFont="1" applyFill="1" applyBorder="1" applyAlignment="1">
      <alignment horizontal="center" vertical="center" wrapText="1"/>
    </xf>
    <xf numFmtId="0" fontId="14" fillId="27" borderId="0" xfId="0" applyFont="1" applyFill="1" applyAlignment="1">
      <alignment horizontal="center" vertical="center" wrapText="1"/>
    </xf>
    <xf numFmtId="44" fontId="9" fillId="10" borderId="33" xfId="0" applyNumberFormat="1" applyFont="1" applyFill="1" applyBorder="1" applyAlignment="1">
      <alignment horizontal="right" vertical="center" wrapText="1"/>
    </xf>
    <xf numFmtId="44" fontId="9" fillId="10" borderId="57" xfId="0" applyNumberFormat="1" applyFont="1" applyFill="1" applyBorder="1" applyAlignment="1">
      <alignment horizontal="right" vertical="center" wrapText="1"/>
    </xf>
    <xf numFmtId="44" fontId="14" fillId="10" borderId="32" xfId="0" applyNumberFormat="1" applyFont="1" applyFill="1" applyBorder="1" applyAlignment="1">
      <alignment horizontal="right" vertical="center" wrapText="1"/>
    </xf>
    <xf numFmtId="44" fontId="14" fillId="10" borderId="33" xfId="0" applyNumberFormat="1" applyFont="1" applyFill="1" applyBorder="1" applyAlignment="1">
      <alignment horizontal="right" vertical="center" wrapText="1"/>
    </xf>
    <xf numFmtId="44" fontId="14" fillId="10" borderId="57" xfId="0" applyNumberFormat="1" applyFont="1" applyFill="1" applyBorder="1" applyAlignment="1">
      <alignment horizontal="right" vertical="center" wrapText="1"/>
    </xf>
    <xf numFmtId="44" fontId="14" fillId="23" borderId="0" xfId="0" applyNumberFormat="1" applyFont="1" applyFill="1" applyAlignment="1">
      <alignment horizontal="left" vertical="center" wrapText="1"/>
    </xf>
    <xf numFmtId="44" fontId="9" fillId="27" borderId="33" xfId="0" applyNumberFormat="1" applyFont="1" applyFill="1" applyBorder="1" applyAlignment="1">
      <alignment horizontal="right" vertical="center" wrapText="1"/>
    </xf>
    <xf numFmtId="44" fontId="9" fillId="27" borderId="0" xfId="0" applyNumberFormat="1" applyFont="1" applyFill="1" applyAlignment="1">
      <alignment horizontal="right" vertical="center" wrapText="1"/>
    </xf>
    <xf numFmtId="44" fontId="9" fillId="10" borderId="33" xfId="0" applyNumberFormat="1" applyFont="1" applyFill="1" applyBorder="1" applyAlignment="1" applyProtection="1">
      <alignment vertical="center" wrapText="1"/>
      <protection locked="0"/>
    </xf>
    <xf numFmtId="44" fontId="9" fillId="0" borderId="32" xfId="0" applyNumberFormat="1" applyFont="1" applyBorder="1" applyAlignment="1" applyProtection="1">
      <alignment vertical="center" wrapText="1"/>
      <protection locked="0"/>
    </xf>
    <xf numFmtId="44" fontId="9" fillId="10" borderId="57" xfId="0" applyNumberFormat="1" applyFont="1" applyFill="1" applyBorder="1" applyAlignment="1" applyProtection="1">
      <alignment vertical="center" wrapText="1"/>
      <protection locked="0"/>
    </xf>
    <xf numFmtId="44" fontId="14" fillId="10" borderId="0" xfId="0" applyNumberFormat="1" applyFont="1" applyFill="1" applyAlignment="1" applyProtection="1">
      <alignment horizontal="right" vertical="center" wrapText="1"/>
      <protection locked="0"/>
    </xf>
    <xf numFmtId="44" fontId="14" fillId="10" borderId="32" xfId="0" applyNumberFormat="1" applyFont="1" applyFill="1" applyBorder="1" applyAlignment="1" applyProtection="1">
      <alignment vertical="center" wrapText="1"/>
      <protection locked="0"/>
    </xf>
    <xf numFmtId="44" fontId="14" fillId="32" borderId="32" xfId="0" applyNumberFormat="1" applyFont="1" applyFill="1" applyBorder="1" applyAlignment="1">
      <alignment horizontal="right" vertical="center" wrapText="1"/>
    </xf>
    <xf numFmtId="0" fontId="14" fillId="24" borderId="29" xfId="0" applyFont="1" applyFill="1" applyBorder="1" applyAlignment="1">
      <alignment horizontal="left" vertical="center" wrapText="1"/>
    </xf>
    <xf numFmtId="0" fontId="14" fillId="24" borderId="72" xfId="0" applyFont="1" applyFill="1" applyBorder="1" applyAlignment="1">
      <alignment horizontal="center" vertical="center" wrapText="1"/>
    </xf>
    <xf numFmtId="0" fontId="14" fillId="24" borderId="30" xfId="0" applyFont="1" applyFill="1" applyBorder="1" applyAlignment="1">
      <alignment horizontal="center" vertical="center" wrapText="1"/>
    </xf>
    <xf numFmtId="9" fontId="14" fillId="24" borderId="49" xfId="0" applyNumberFormat="1" applyFont="1" applyFill="1" applyBorder="1" applyAlignment="1">
      <alignment horizontal="center" vertical="center" wrapText="1"/>
    </xf>
    <xf numFmtId="0" fontId="14" fillId="24" borderId="73" xfId="0" applyFont="1" applyFill="1" applyBorder="1" applyAlignment="1">
      <alignment horizontal="center" vertical="center" wrapText="1"/>
    </xf>
    <xf numFmtId="0" fontId="14" fillId="24" borderId="74" xfId="0" applyFont="1" applyFill="1" applyBorder="1" applyAlignment="1">
      <alignment horizontal="center" vertical="center" wrapText="1"/>
    </xf>
    <xf numFmtId="8" fontId="9" fillId="26" borderId="32" xfId="0" applyNumberFormat="1" applyFont="1" applyFill="1" applyBorder="1" applyAlignment="1" applyProtection="1">
      <alignment vertical="center" wrapText="1"/>
      <protection locked="0"/>
    </xf>
    <xf numFmtId="8" fontId="9" fillId="26" borderId="57" xfId="0" applyNumberFormat="1" applyFont="1" applyFill="1" applyBorder="1" applyAlignment="1" applyProtection="1">
      <alignment vertical="center" wrapText="1"/>
      <protection locked="0"/>
    </xf>
    <xf numFmtId="44" fontId="9" fillId="10" borderId="49" xfId="0" applyNumberFormat="1" applyFont="1" applyFill="1" applyBorder="1" applyAlignment="1" applyProtection="1">
      <alignment vertical="center" wrapText="1"/>
      <protection locked="0"/>
    </xf>
    <xf numFmtId="44" fontId="9" fillId="10" borderId="33" xfId="1" applyNumberFormat="1" applyFont="1" applyFill="1" applyBorder="1" applyAlignment="1">
      <alignment vertical="center"/>
    </xf>
    <xf numFmtId="44" fontId="9" fillId="0" borderId="32" xfId="1" applyNumberFormat="1" applyFont="1" applyFill="1" applyBorder="1" applyAlignment="1">
      <alignment vertical="center"/>
    </xf>
    <xf numFmtId="44" fontId="9" fillId="10" borderId="57" xfId="1" applyNumberFormat="1" applyFont="1" applyFill="1" applyBorder="1" applyAlignment="1">
      <alignment vertical="center"/>
    </xf>
    <xf numFmtId="0" fontId="14" fillId="27" borderId="49" xfId="0" applyFont="1" applyFill="1" applyBorder="1" applyAlignment="1">
      <alignment horizontal="center" vertical="center" wrapText="1"/>
    </xf>
    <xf numFmtId="44" fontId="6" fillId="32" borderId="32" xfId="0" applyNumberFormat="1" applyFont="1" applyFill="1" applyBorder="1" applyAlignment="1">
      <alignment vertical="center" wrapText="1"/>
    </xf>
    <xf numFmtId="0" fontId="14" fillId="27" borderId="37" xfId="0" applyFont="1" applyFill="1" applyBorder="1" applyAlignment="1">
      <alignment horizontal="center" vertical="center" wrapText="1"/>
    </xf>
    <xf numFmtId="44" fontId="9" fillId="10" borderId="32" xfId="0" applyNumberFormat="1" applyFont="1" applyFill="1" applyBorder="1" applyAlignment="1" applyProtection="1">
      <alignment horizontal="right" vertical="center" wrapText="1"/>
      <protection locked="0"/>
    </xf>
    <xf numFmtId="44" fontId="9" fillId="0" borderId="32" xfId="0" applyNumberFormat="1" applyFont="1" applyBorder="1" applyAlignment="1" applyProtection="1">
      <alignment horizontal="right" vertical="center" wrapText="1"/>
      <protection locked="0"/>
    </xf>
    <xf numFmtId="44" fontId="9" fillId="10" borderId="57" xfId="0" applyNumberFormat="1" applyFont="1" applyFill="1" applyBorder="1" applyAlignment="1" applyProtection="1">
      <alignment horizontal="right" vertical="center" wrapText="1"/>
      <protection locked="0"/>
    </xf>
    <xf numFmtId="0" fontId="14" fillId="28" borderId="35" xfId="0" applyFont="1" applyFill="1" applyBorder="1" applyAlignment="1">
      <alignment horizontal="right" vertical="center" wrapText="1"/>
    </xf>
    <xf numFmtId="0" fontId="14" fillId="28" borderId="36" xfId="0" applyFont="1" applyFill="1" applyBorder="1" applyAlignment="1">
      <alignment horizontal="right" vertical="center" wrapText="1"/>
    </xf>
    <xf numFmtId="44" fontId="14" fillId="32" borderId="36" xfId="0" applyNumberFormat="1" applyFont="1" applyFill="1" applyBorder="1" applyAlignment="1">
      <alignment horizontal="right" vertical="center" wrapText="1"/>
    </xf>
    <xf numFmtId="9" fontId="14" fillId="21" borderId="36" xfId="0" applyNumberFormat="1" applyFont="1" applyFill="1" applyBorder="1" applyAlignment="1">
      <alignment horizontal="center" vertical="center" wrapText="1"/>
    </xf>
    <xf numFmtId="44" fontId="14" fillId="10" borderId="36" xfId="0" applyNumberFormat="1" applyFont="1" applyFill="1" applyBorder="1" applyAlignment="1">
      <alignment horizontal="right" vertical="center" wrapText="1"/>
    </xf>
    <xf numFmtId="44" fontId="14" fillId="10" borderId="79" xfId="0" applyNumberFormat="1" applyFont="1" applyFill="1" applyBorder="1" applyAlignment="1">
      <alignment horizontal="right" vertical="center" wrapText="1"/>
    </xf>
    <xf numFmtId="44" fontId="9" fillId="10" borderId="33" xfId="0" applyNumberFormat="1" applyFont="1" applyFill="1" applyBorder="1" applyAlignment="1" applyProtection="1">
      <alignment horizontal="right" vertical="center" wrapText="1"/>
      <protection locked="0"/>
    </xf>
    <xf numFmtId="0" fontId="14" fillId="25" borderId="35" xfId="0" applyFont="1" applyFill="1" applyBorder="1" applyAlignment="1">
      <alignment horizontal="right" vertical="center" wrapText="1"/>
    </xf>
    <xf numFmtId="0" fontId="14" fillId="25" borderId="36" xfId="0" applyFont="1" applyFill="1" applyBorder="1" applyAlignment="1">
      <alignment horizontal="right" vertical="center" wrapText="1"/>
    </xf>
    <xf numFmtId="9" fontId="14" fillId="25" borderId="36" xfId="0" applyNumberFormat="1" applyFont="1" applyFill="1" applyBorder="1" applyAlignment="1">
      <alignment horizontal="center" vertical="center" wrapText="1"/>
    </xf>
    <xf numFmtId="44" fontId="14" fillId="10" borderId="37" xfId="0" applyNumberFormat="1" applyFont="1" applyFill="1" applyBorder="1" applyAlignment="1">
      <alignment horizontal="right" vertical="center" wrapText="1"/>
    </xf>
    <xf numFmtId="0" fontId="14" fillId="29" borderId="26" xfId="0" applyFont="1" applyFill="1" applyBorder="1" applyAlignment="1">
      <alignment horizontal="left" vertical="center" wrapText="1"/>
    </xf>
    <xf numFmtId="0" fontId="14" fillId="29" borderId="23" xfId="0" applyFont="1" applyFill="1" applyBorder="1" applyAlignment="1">
      <alignment horizontal="left" vertical="center" wrapText="1"/>
    </xf>
    <xf numFmtId="0" fontId="14" fillId="29" borderId="30" xfId="0" applyFont="1" applyFill="1" applyBorder="1" applyAlignment="1">
      <alignment horizontal="left" vertical="center" wrapText="1"/>
    </xf>
    <xf numFmtId="0" fontId="14" fillId="29" borderId="49" xfId="0" applyFont="1" applyFill="1" applyBorder="1" applyAlignment="1">
      <alignment horizontal="center" vertical="center" wrapText="1"/>
    </xf>
    <xf numFmtId="0" fontId="14" fillId="29" borderId="47" xfId="0" applyFont="1" applyFill="1" applyBorder="1" applyAlignment="1">
      <alignment horizontal="center" vertical="center" wrapText="1"/>
    </xf>
    <xf numFmtId="0" fontId="14" fillId="29" borderId="70" xfId="0" applyFont="1" applyFill="1" applyBorder="1" applyAlignment="1">
      <alignment horizontal="center" vertical="center" wrapText="1"/>
    </xf>
    <xf numFmtId="44" fontId="9" fillId="10" borderId="33" xfId="0" applyNumberFormat="1" applyFont="1" applyFill="1" applyBorder="1" applyAlignment="1">
      <alignment vertical="center"/>
    </xf>
    <xf numFmtId="44" fontId="9" fillId="10" borderId="47" xfId="0" applyNumberFormat="1" applyFont="1" applyFill="1" applyBorder="1" applyAlignment="1">
      <alignment vertical="center"/>
    </xf>
    <xf numFmtId="44" fontId="9" fillId="10" borderId="70" xfId="0" applyNumberFormat="1" applyFont="1" applyFill="1" applyBorder="1" applyAlignment="1">
      <alignment vertical="center"/>
    </xf>
    <xf numFmtId="44" fontId="9" fillId="10" borderId="47" xfId="0" applyNumberFormat="1" applyFont="1" applyFill="1" applyBorder="1" applyAlignment="1" applyProtection="1">
      <alignment horizontal="right" vertical="center" wrapText="1"/>
      <protection locked="0"/>
    </xf>
    <xf numFmtId="44" fontId="9" fillId="10" borderId="70" xfId="0" applyNumberFormat="1" applyFont="1" applyFill="1" applyBorder="1" applyAlignment="1" applyProtection="1">
      <alignment horizontal="right" vertical="center" wrapText="1"/>
      <protection locked="0"/>
    </xf>
    <xf numFmtId="44" fontId="14" fillId="12" borderId="86" xfId="0" applyNumberFormat="1" applyFont="1" applyFill="1" applyBorder="1" applyAlignment="1">
      <alignment horizontal="center" vertical="center" wrapText="1"/>
    </xf>
    <xf numFmtId="44" fontId="14" fillId="10" borderId="25" xfId="0" applyNumberFormat="1" applyFont="1" applyFill="1" applyBorder="1" applyAlignment="1">
      <alignment horizontal="right" vertical="center" wrapText="1"/>
    </xf>
    <xf numFmtId="44" fontId="14" fillId="10" borderId="86" xfId="0" applyNumberFormat="1" applyFont="1" applyFill="1" applyBorder="1" applyAlignment="1">
      <alignment horizontal="right" vertical="center" wrapText="1"/>
    </xf>
    <xf numFmtId="44" fontId="14" fillId="10" borderId="87" xfId="0" applyNumberFormat="1" applyFont="1" applyFill="1" applyBorder="1" applyAlignment="1">
      <alignment horizontal="right" vertical="center" wrapText="1"/>
    </xf>
    <xf numFmtId="0" fontId="14" fillId="24" borderId="49" xfId="0" applyFont="1" applyFill="1" applyBorder="1" applyAlignment="1">
      <alignment horizontal="left" vertical="center" wrapText="1"/>
    </xf>
    <xf numFmtId="0" fontId="14" fillId="24" borderId="47" xfId="0" applyFont="1" applyFill="1" applyBorder="1" applyAlignment="1">
      <alignment horizontal="center" vertical="center" wrapText="1"/>
    </xf>
    <xf numFmtId="9" fontId="14" fillId="24" borderId="47" xfId="0" applyNumberFormat="1" applyFont="1" applyFill="1" applyBorder="1" applyAlignment="1">
      <alignment horizontal="center" vertical="center" wrapText="1"/>
    </xf>
    <xf numFmtId="0" fontId="14" fillId="31" borderId="47" xfId="0" applyFont="1" applyFill="1" applyBorder="1" applyAlignment="1">
      <alignment horizontal="center" vertical="center" wrapText="1"/>
    </xf>
    <xf numFmtId="0" fontId="14" fillId="31" borderId="7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 applyProtection="1">
      <alignment horizontal="left" vertical="center" wrapText="1"/>
      <protection locked="0"/>
    </xf>
    <xf numFmtId="9" fontId="9" fillId="8" borderId="49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47" xfId="0" applyNumberFormat="1" applyFont="1" applyBorder="1" applyAlignment="1" applyProtection="1">
      <alignment horizontal="right" vertical="center" wrapText="1"/>
      <protection locked="0"/>
    </xf>
    <xf numFmtId="0" fontId="14" fillId="25" borderId="86" xfId="0" applyFont="1" applyFill="1" applyBorder="1" applyAlignment="1">
      <alignment horizontal="right" vertical="center" wrapText="1"/>
    </xf>
    <xf numFmtId="44" fontId="14" fillId="25" borderId="86" xfId="0" applyNumberFormat="1" applyFont="1" applyFill="1" applyBorder="1" applyAlignment="1">
      <alignment horizontal="center" vertical="center" wrapText="1"/>
    </xf>
    <xf numFmtId="44" fontId="14" fillId="10" borderId="47" xfId="0" applyNumberFormat="1" applyFont="1" applyFill="1" applyBorder="1" applyAlignment="1">
      <alignment horizontal="right" vertical="center" wrapText="1"/>
    </xf>
    <xf numFmtId="44" fontId="14" fillId="10" borderId="70" xfId="0" applyNumberFormat="1" applyFont="1" applyFill="1" applyBorder="1" applyAlignment="1">
      <alignment horizontal="right" vertical="center" wrapText="1"/>
    </xf>
    <xf numFmtId="165" fontId="14" fillId="10" borderId="91" xfId="0" applyNumberFormat="1" applyFont="1" applyFill="1" applyBorder="1" applyAlignment="1">
      <alignment horizontal="center" vertical="center" wrapText="1"/>
    </xf>
    <xf numFmtId="165" fontId="14" fillId="10" borderId="94" xfId="0" applyNumberFormat="1" applyFont="1" applyFill="1" applyBorder="1" applyAlignment="1">
      <alignment horizontal="center" vertical="center" wrapText="1"/>
    </xf>
    <xf numFmtId="165" fontId="14" fillId="10" borderId="95" xfId="0" applyNumberFormat="1" applyFont="1" applyFill="1" applyBorder="1" applyAlignment="1">
      <alignment horizontal="center" vertical="center" wrapText="1"/>
    </xf>
    <xf numFmtId="165" fontId="14" fillId="10" borderId="97" xfId="0" applyNumberFormat="1" applyFont="1" applyFill="1" applyBorder="1" applyAlignment="1">
      <alignment horizontal="center" vertical="center"/>
    </xf>
    <xf numFmtId="165" fontId="14" fillId="10" borderId="94" xfId="0" applyNumberFormat="1" applyFont="1" applyFill="1" applyBorder="1" applyAlignment="1">
      <alignment horizontal="center" vertical="center"/>
    </xf>
    <xf numFmtId="165" fontId="14" fillId="10" borderId="95" xfId="0" applyNumberFormat="1" applyFont="1" applyFill="1" applyBorder="1" applyAlignment="1">
      <alignment horizontal="center" vertical="center"/>
    </xf>
    <xf numFmtId="0" fontId="23" fillId="0" borderId="32" xfId="0" applyFont="1" applyBorder="1"/>
    <xf numFmtId="0" fontId="23" fillId="0" borderId="32" xfId="0" applyFont="1" applyBorder="1" applyAlignment="1">
      <alignment wrapText="1"/>
    </xf>
    <xf numFmtId="0" fontId="23" fillId="0" borderId="32" xfId="0" applyFont="1" applyBorder="1" applyAlignment="1">
      <alignment horizontal="center" vertical="center" wrapText="1"/>
    </xf>
    <xf numFmtId="0" fontId="23" fillId="0" borderId="36" xfId="0" applyFont="1" applyBorder="1" applyAlignment="1">
      <alignment wrapText="1"/>
    </xf>
    <xf numFmtId="0" fontId="23" fillId="0" borderId="58" xfId="0" applyFont="1" applyBorder="1" applyAlignment="1">
      <alignment wrapText="1"/>
    </xf>
    <xf numFmtId="0" fontId="7" fillId="9" borderId="0" xfId="0" applyFont="1" applyFill="1" applyAlignment="1">
      <alignment horizontal="left" vertical="center" wrapText="1"/>
    </xf>
    <xf numFmtId="0" fontId="2" fillId="4" borderId="12" xfId="0" applyFont="1" applyFill="1" applyBorder="1" applyAlignment="1">
      <alignment vertical="top"/>
    </xf>
    <xf numFmtId="0" fontId="2" fillId="4" borderId="16" xfId="0" applyFont="1" applyFill="1" applyBorder="1" applyAlignment="1">
      <alignment vertical="top"/>
    </xf>
    <xf numFmtId="0" fontId="2" fillId="4" borderId="13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7" xfId="0" applyFont="1" applyBorder="1"/>
    <xf numFmtId="0" fontId="2" fillId="13" borderId="6" xfId="0" applyFont="1" applyFill="1" applyBorder="1" applyAlignment="1">
      <alignment horizontal="center"/>
    </xf>
    <xf numFmtId="0" fontId="2" fillId="13" borderId="6" xfId="0" applyFont="1" applyFill="1" applyBorder="1"/>
    <xf numFmtId="0" fontId="2" fillId="5" borderId="6" xfId="0" applyFont="1" applyFill="1" applyBorder="1"/>
    <xf numFmtId="0" fontId="2" fillId="14" borderId="7" xfId="0" applyFont="1" applyFill="1" applyBorder="1"/>
    <xf numFmtId="0" fontId="2" fillId="15" borderId="6" xfId="0" applyFont="1" applyFill="1" applyBorder="1"/>
    <xf numFmtId="0" fontId="2" fillId="16" borderId="6" xfId="0" applyFont="1" applyFill="1" applyBorder="1"/>
    <xf numFmtId="0" fontId="2" fillId="17" borderId="6" xfId="0" applyFont="1" applyFill="1" applyBorder="1"/>
    <xf numFmtId="0" fontId="2" fillId="18" borderId="6" xfId="0" applyFont="1" applyFill="1" applyBorder="1"/>
    <xf numFmtId="0" fontId="2" fillId="19" borderId="6" xfId="0" applyFont="1" applyFill="1" applyBorder="1"/>
    <xf numFmtId="0" fontId="2" fillId="20" borderId="6" xfId="0" applyFont="1" applyFill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14" fillId="25" borderId="45" xfId="0" applyFont="1" applyFill="1" applyBorder="1" applyAlignment="1">
      <alignment horizontal="left" vertical="center" wrapText="1"/>
    </xf>
    <xf numFmtId="0" fontId="0" fillId="23" borderId="0" xfId="0" applyFill="1" applyAlignment="1">
      <alignment vertical="center"/>
    </xf>
    <xf numFmtId="0" fontId="0" fillId="23" borderId="24" xfId="0" applyFill="1" applyBorder="1" applyAlignment="1">
      <alignment vertical="center"/>
    </xf>
    <xf numFmtId="0" fontId="23" fillId="33" borderId="33" xfId="0" applyFont="1" applyFill="1" applyBorder="1" applyAlignment="1">
      <alignment wrapText="1"/>
    </xf>
    <xf numFmtId="0" fontId="23" fillId="0" borderId="61" xfId="0" applyFont="1" applyBorder="1" applyAlignment="1">
      <alignment wrapText="1"/>
    </xf>
    <xf numFmtId="0" fontId="23" fillId="33" borderId="8" xfId="0" applyFont="1" applyFill="1" applyBorder="1" applyAlignment="1">
      <alignment wrapText="1"/>
    </xf>
    <xf numFmtId="0" fontId="23" fillId="33" borderId="48" xfId="0" applyFont="1" applyFill="1" applyBorder="1" applyAlignment="1">
      <alignment wrapText="1"/>
    </xf>
    <xf numFmtId="0" fontId="2" fillId="25" borderId="0" xfId="0" applyFont="1" applyFill="1" applyAlignment="1">
      <alignment horizontal="left"/>
    </xf>
    <xf numFmtId="0" fontId="0" fillId="36" borderId="0" xfId="0" applyFill="1"/>
    <xf numFmtId="0" fontId="23" fillId="36" borderId="103" xfId="0" applyFont="1" applyFill="1" applyBorder="1" applyAlignment="1">
      <alignment wrapText="1"/>
    </xf>
    <xf numFmtId="0" fontId="23" fillId="36" borderId="0" xfId="0" applyFont="1" applyFill="1" applyAlignment="1">
      <alignment wrapText="1"/>
    </xf>
    <xf numFmtId="0" fontId="9" fillId="14" borderId="31" xfId="0" applyFont="1" applyFill="1" applyBorder="1" applyAlignment="1">
      <alignment horizontal="left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 applyProtection="1">
      <alignment horizontal="left" vertical="center" wrapText="1"/>
      <protection locked="0"/>
    </xf>
    <xf numFmtId="0" fontId="14" fillId="8" borderId="36" xfId="0" applyFont="1" applyFill="1" applyBorder="1" applyAlignment="1">
      <alignment horizontal="left" vertical="center" wrapText="1"/>
    </xf>
    <xf numFmtId="0" fontId="9" fillId="8" borderId="36" xfId="0" applyFont="1" applyFill="1" applyBorder="1" applyAlignment="1" applyProtection="1">
      <alignment horizontal="left" vertical="center" wrapText="1"/>
      <protection locked="0"/>
    </xf>
    <xf numFmtId="44" fontId="9" fillId="10" borderId="37" xfId="0" applyNumberFormat="1" applyFont="1" applyFill="1" applyBorder="1" applyAlignment="1" applyProtection="1">
      <alignment horizontal="right" vertical="center" wrapText="1"/>
      <protection locked="0"/>
    </xf>
    <xf numFmtId="44" fontId="14" fillId="10" borderId="37" xfId="0" applyNumberFormat="1" applyFont="1" applyFill="1" applyBorder="1" applyAlignment="1" applyProtection="1">
      <alignment horizontal="right" vertical="center" wrapText="1"/>
      <protection locked="0"/>
    </xf>
    <xf numFmtId="44" fontId="14" fillId="10" borderId="57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4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>
      <alignment horizontal="center"/>
    </xf>
    <xf numFmtId="0" fontId="32" fillId="0" borderId="0" xfId="0" applyFont="1" applyAlignment="1">
      <alignment vertical="top"/>
    </xf>
    <xf numFmtId="0" fontId="31" fillId="0" borderId="0" xfId="0" applyFont="1"/>
    <xf numFmtId="0" fontId="2" fillId="7" borderId="7" xfId="0" applyFont="1" applyFill="1" applyBorder="1"/>
    <xf numFmtId="0" fontId="2" fillId="7" borderId="6" xfId="0" applyFont="1" applyFill="1" applyBorder="1"/>
    <xf numFmtId="0" fontId="2" fillId="38" borderId="6" xfId="0" applyFont="1" applyFill="1" applyBorder="1"/>
    <xf numFmtId="0" fontId="9" fillId="14" borderId="35" xfId="0" applyFont="1" applyFill="1" applyBorder="1" applyAlignment="1">
      <alignment horizontal="left" vertical="center" wrapText="1"/>
    </xf>
    <xf numFmtId="44" fontId="9" fillId="10" borderId="36" xfId="0" applyNumberFormat="1" applyFont="1" applyFill="1" applyBorder="1" applyAlignment="1" applyProtection="1">
      <alignment horizontal="right" vertical="center" wrapText="1"/>
      <protection locked="0"/>
    </xf>
    <xf numFmtId="44" fontId="9" fillId="0" borderId="36" xfId="0" applyNumberFormat="1" applyFont="1" applyBorder="1" applyAlignment="1" applyProtection="1">
      <alignment horizontal="right" vertical="center" wrapText="1"/>
      <protection locked="0"/>
    </xf>
    <xf numFmtId="44" fontId="9" fillId="10" borderId="7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Border="1" applyAlignment="1">
      <alignment horizontal="left" vertical="center" wrapText="1"/>
    </xf>
    <xf numFmtId="0" fontId="9" fillId="7" borderId="36" xfId="0" applyFont="1" applyFill="1" applyBorder="1" applyAlignment="1" applyProtection="1">
      <alignment horizontal="left" vertical="center" wrapText="1"/>
      <protection locked="0"/>
    </xf>
    <xf numFmtId="0" fontId="14" fillId="7" borderId="35" xfId="0" applyFont="1" applyFill="1" applyBorder="1" applyAlignment="1">
      <alignment horizontal="right" vertical="center" wrapText="1"/>
    </xf>
    <xf numFmtId="0" fontId="14" fillId="12" borderId="4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9" fillId="0" borderId="32" xfId="0" applyNumberFormat="1" applyFont="1" applyBorder="1" applyAlignment="1" applyProtection="1">
      <alignment horizontal="right" vertical="center"/>
      <protection locked="0"/>
    </xf>
    <xf numFmtId="44" fontId="18" fillId="0" borderId="32" xfId="0" applyNumberFormat="1" applyFont="1" applyBorder="1" applyAlignment="1" applyProtection="1">
      <alignment horizontal="right" vertical="center"/>
      <protection locked="0"/>
    </xf>
    <xf numFmtId="9" fontId="18" fillId="0" borderId="33" xfId="0" applyNumberFormat="1" applyFont="1" applyBorder="1" applyAlignment="1" applyProtection="1">
      <alignment horizontal="center" vertical="center"/>
      <protection locked="0"/>
    </xf>
    <xf numFmtId="44" fontId="18" fillId="21" borderId="32" xfId="0" applyNumberFormat="1" applyFont="1" applyFill="1" applyBorder="1" applyAlignment="1" applyProtection="1">
      <alignment vertical="center"/>
      <protection locked="0"/>
    </xf>
    <xf numFmtId="44" fontId="18" fillId="0" borderId="32" xfId="0" applyNumberFormat="1" applyFont="1" applyBorder="1" applyAlignment="1" applyProtection="1">
      <alignment vertical="center"/>
      <protection locked="0"/>
    </xf>
    <xf numFmtId="0" fontId="18" fillId="21" borderId="32" xfId="0" applyFont="1" applyFill="1" applyBorder="1" applyAlignment="1" applyProtection="1">
      <alignment vertical="center" wrapText="1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18" fillId="21" borderId="31" xfId="0" applyFont="1" applyFill="1" applyBorder="1" applyAlignment="1" applyProtection="1">
      <alignment vertical="center" wrapText="1"/>
      <protection locked="0"/>
    </xf>
    <xf numFmtId="0" fontId="18" fillId="0" borderId="31" xfId="0" applyFont="1" applyBorder="1" applyAlignment="1" applyProtection="1">
      <alignment vertical="center" wrapText="1"/>
      <protection locked="0"/>
    </xf>
    <xf numFmtId="0" fontId="0" fillId="10" borderId="0" xfId="0" applyFill="1" applyAlignment="1" applyProtection="1">
      <alignment horizontal="left"/>
      <protection locked="0"/>
    </xf>
    <xf numFmtId="0" fontId="0" fillId="23" borderId="0" xfId="0" applyFill="1" applyAlignment="1" applyProtection="1">
      <alignment vertical="center"/>
      <protection locked="0"/>
    </xf>
    <xf numFmtId="9" fontId="9" fillId="21" borderId="38" xfId="0" applyNumberFormat="1" applyFont="1" applyFill="1" applyBorder="1" applyAlignment="1" applyProtection="1">
      <alignment vertical="center" wrapText="1"/>
      <protection locked="0"/>
    </xf>
    <xf numFmtId="0" fontId="9" fillId="21" borderId="39" xfId="0" applyFont="1" applyFill="1" applyBorder="1" applyAlignment="1" applyProtection="1">
      <alignment vertical="center" wrapText="1"/>
      <protection locked="0"/>
    </xf>
    <xf numFmtId="0" fontId="9" fillId="0" borderId="31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vertical="center" wrapText="1"/>
      <protection locked="0"/>
    </xf>
    <xf numFmtId="0" fontId="14" fillId="0" borderId="35" xfId="0" applyFont="1" applyBorder="1" applyAlignment="1" applyProtection="1">
      <alignment horizontal="right"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44" fontId="9" fillId="21" borderId="39" xfId="0" applyNumberFormat="1" applyFont="1" applyFill="1" applyBorder="1" applyAlignment="1" applyProtection="1">
      <alignment vertical="center"/>
      <protection locked="0"/>
    </xf>
    <xf numFmtId="9" fontId="9" fillId="0" borderId="40" xfId="0" applyNumberFormat="1" applyFont="1" applyBorder="1" applyAlignment="1" applyProtection="1">
      <alignment horizontal="center" vertical="center"/>
      <protection locked="0"/>
    </xf>
    <xf numFmtId="44" fontId="9" fillId="0" borderId="32" xfId="0" applyNumberFormat="1" applyFont="1" applyBorder="1" applyAlignment="1" applyProtection="1">
      <alignment vertical="center"/>
      <protection locked="0"/>
    </xf>
    <xf numFmtId="9" fontId="9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105" xfId="0" applyFont="1" applyBorder="1" applyAlignment="1">
      <alignment horizontal="right" vertical="center" wrapText="1"/>
    </xf>
    <xf numFmtId="0" fontId="9" fillId="0" borderId="106" xfId="0" applyFont="1" applyBorder="1" applyAlignment="1">
      <alignment vertical="center" wrapText="1"/>
    </xf>
    <xf numFmtId="0" fontId="9" fillId="0" borderId="107" xfId="0" applyFont="1" applyBorder="1" applyAlignment="1">
      <alignment vertical="center" wrapText="1"/>
    </xf>
    <xf numFmtId="0" fontId="9" fillId="0" borderId="108" xfId="0" applyFont="1" applyBorder="1" applyAlignment="1">
      <alignment vertical="center" wrapText="1"/>
    </xf>
    <xf numFmtId="9" fontId="14" fillId="0" borderId="32" xfId="0" applyNumberFormat="1" applyFont="1" applyBorder="1" applyAlignment="1">
      <alignment horizontal="center" vertical="center"/>
    </xf>
    <xf numFmtId="44" fontId="14" fillId="0" borderId="32" xfId="0" applyNumberFormat="1" applyFont="1" applyBorder="1" applyAlignment="1">
      <alignment horizontal="right" vertical="center"/>
    </xf>
    <xf numFmtId="44" fontId="14" fillId="0" borderId="32" xfId="0" applyNumberFormat="1" applyFont="1" applyBorder="1" applyAlignment="1">
      <alignment vertical="center"/>
    </xf>
    <xf numFmtId="9" fontId="14" fillId="21" borderId="36" xfId="0" applyNumberFormat="1" applyFont="1" applyFill="1" applyBorder="1" applyAlignment="1">
      <alignment horizontal="center" vertical="center"/>
    </xf>
    <xf numFmtId="44" fontId="14" fillId="10" borderId="36" xfId="0" applyNumberFormat="1" applyFont="1" applyFill="1" applyBorder="1" applyAlignment="1">
      <alignment horizontal="right" vertical="center"/>
    </xf>
    <xf numFmtId="44" fontId="14" fillId="10" borderId="79" xfId="0" applyNumberFormat="1" applyFont="1" applyFill="1" applyBorder="1" applyAlignment="1">
      <alignment horizontal="right" vertical="center"/>
    </xf>
    <xf numFmtId="44" fontId="14" fillId="0" borderId="61" xfId="0" applyNumberFormat="1" applyFont="1" applyBorder="1" applyAlignment="1">
      <alignment vertical="center"/>
    </xf>
    <xf numFmtId="9" fontId="14" fillId="0" borderId="61" xfId="0" applyNumberFormat="1" applyFont="1" applyBorder="1" applyAlignment="1">
      <alignment horizontal="center" vertical="center"/>
    </xf>
    <xf numFmtId="44" fontId="14" fillId="10" borderId="61" xfId="0" applyNumberFormat="1" applyFont="1" applyFill="1" applyBorder="1" applyAlignment="1">
      <alignment horizontal="right" vertical="center"/>
    </xf>
    <xf numFmtId="44" fontId="14" fillId="0" borderId="61" xfId="0" applyNumberFormat="1" applyFont="1" applyBorder="1" applyAlignment="1">
      <alignment horizontal="right" vertical="center"/>
    </xf>
    <xf numFmtId="44" fontId="14" fillId="10" borderId="65" xfId="0" applyNumberFormat="1" applyFont="1" applyFill="1" applyBorder="1" applyAlignment="1">
      <alignment horizontal="right" vertical="center"/>
    </xf>
    <xf numFmtId="44" fontId="14" fillId="0" borderId="30" xfId="0" applyNumberFormat="1" applyFont="1" applyBorder="1" applyAlignment="1">
      <alignment vertical="center"/>
    </xf>
    <xf numFmtId="9" fontId="14" fillId="0" borderId="30" xfId="0" applyNumberFormat="1" applyFont="1" applyBorder="1" applyAlignment="1">
      <alignment horizontal="center" vertical="center"/>
    </xf>
    <xf numFmtId="44" fontId="14" fillId="10" borderId="30" xfId="0" applyNumberFormat="1" applyFont="1" applyFill="1" applyBorder="1" applyAlignment="1">
      <alignment horizontal="right" vertical="center"/>
    </xf>
    <xf numFmtId="44" fontId="14" fillId="0" borderId="30" xfId="0" applyNumberFormat="1" applyFont="1" applyBorder="1" applyAlignment="1">
      <alignment horizontal="right" vertical="center"/>
    </xf>
    <xf numFmtId="44" fontId="14" fillId="10" borderId="60" xfId="0" applyNumberFormat="1" applyFont="1" applyFill="1" applyBorder="1" applyAlignment="1">
      <alignment horizontal="right" vertical="center"/>
    </xf>
    <xf numFmtId="44" fontId="9" fillId="21" borderId="61" xfId="0" applyNumberFormat="1" applyFont="1" applyFill="1" applyBorder="1" applyAlignment="1">
      <alignment vertical="center"/>
    </xf>
    <xf numFmtId="9" fontId="9" fillId="0" borderId="100" xfId="0" applyNumberFormat="1" applyFont="1" applyBorder="1" applyAlignment="1">
      <alignment horizontal="center" vertical="center"/>
    </xf>
    <xf numFmtId="44" fontId="9" fillId="10" borderId="100" xfId="0" applyNumberFormat="1" applyFont="1" applyFill="1" applyBorder="1" applyAlignment="1">
      <alignment horizontal="right" vertical="center"/>
    </xf>
    <xf numFmtId="44" fontId="9" fillId="0" borderId="61" xfId="0" applyNumberFormat="1" applyFont="1" applyBorder="1" applyAlignment="1" applyProtection="1">
      <alignment horizontal="right" vertical="center" wrapText="1"/>
      <protection locked="0"/>
    </xf>
    <xf numFmtId="44" fontId="9" fillId="0" borderId="61" xfId="0" applyNumberFormat="1" applyFont="1" applyBorder="1" applyAlignment="1" applyProtection="1">
      <alignment horizontal="right" vertical="center"/>
      <protection locked="0"/>
    </xf>
    <xf numFmtId="44" fontId="14" fillId="0" borderId="61" xfId="0" applyNumberFormat="1" applyFont="1" applyBorder="1" applyAlignment="1" applyProtection="1">
      <alignment horizontal="right" vertical="center"/>
      <protection locked="0"/>
    </xf>
    <xf numFmtId="44" fontId="14" fillId="0" borderId="32" xfId="0" applyNumberFormat="1" applyFont="1" applyBorder="1" applyAlignment="1" applyProtection="1">
      <alignment horizontal="right" vertical="center"/>
      <protection locked="0"/>
    </xf>
    <xf numFmtId="44" fontId="14" fillId="0" borderId="61" xfId="0" applyNumberFormat="1" applyFont="1" applyBorder="1" applyAlignment="1" applyProtection="1">
      <alignment vertical="center"/>
      <protection locked="0"/>
    </xf>
    <xf numFmtId="9" fontId="14" fillId="0" borderId="61" xfId="0" applyNumberFormat="1" applyFont="1" applyBorder="1" applyAlignment="1" applyProtection="1">
      <alignment horizontal="center" vertical="center"/>
      <protection locked="0"/>
    </xf>
    <xf numFmtId="44" fontId="14" fillId="0" borderId="32" xfId="0" applyNumberFormat="1" applyFont="1" applyBorder="1" applyAlignment="1" applyProtection="1">
      <alignment vertical="center"/>
      <protection locked="0"/>
    </xf>
    <xf numFmtId="9" fontId="14" fillId="0" borderId="32" xfId="0" applyNumberFormat="1" applyFont="1" applyBorder="1" applyAlignment="1" applyProtection="1">
      <alignment horizontal="center" vertical="center"/>
      <protection locked="0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39" borderId="0" xfId="0" applyFill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29" fillId="0" borderId="110" xfId="0" applyFont="1" applyBorder="1" applyAlignment="1">
      <alignment horizontal="center" vertical="center" wrapText="1"/>
    </xf>
    <xf numFmtId="0" fontId="0" fillId="4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8" borderId="22" xfId="0" applyFont="1" applyFill="1" applyBorder="1" applyAlignment="1">
      <alignment horizontal="left" vertical="top" wrapText="1"/>
    </xf>
    <xf numFmtId="44" fontId="2" fillId="4" borderId="0" xfId="0" applyNumberFormat="1" applyFont="1" applyFill="1" applyAlignment="1">
      <alignment horizontal="center" vertical="top"/>
    </xf>
    <xf numFmtId="44" fontId="2" fillId="4" borderId="24" xfId="0" applyNumberFormat="1" applyFont="1" applyFill="1" applyBorder="1" applyAlignment="1">
      <alignment horizontal="center" vertical="top"/>
    </xf>
    <xf numFmtId="0" fontId="32" fillId="3" borderId="22" xfId="0" applyFont="1" applyFill="1" applyBorder="1" applyAlignment="1">
      <alignment horizontal="left" vertical="top"/>
    </xf>
    <xf numFmtId="44" fontId="2" fillId="3" borderId="24" xfId="0" applyNumberFormat="1" applyFont="1" applyFill="1" applyBorder="1" applyAlignment="1">
      <alignment horizontal="center"/>
    </xf>
    <xf numFmtId="0" fontId="18" fillId="0" borderId="22" xfId="0" applyFont="1" applyBorder="1" applyAlignment="1" applyProtection="1">
      <alignment horizontal="left"/>
      <protection locked="0"/>
    </xf>
    <xf numFmtId="44" fontId="18" fillId="0" borderId="0" xfId="0" applyNumberFormat="1" applyFont="1" applyAlignment="1" applyProtection="1">
      <alignment horizontal="center"/>
      <protection locked="0"/>
    </xf>
    <xf numFmtId="44" fontId="18" fillId="43" borderId="1" xfId="0" applyNumberFormat="1" applyFont="1" applyFill="1" applyBorder="1" applyAlignment="1" applyProtection="1">
      <alignment horizontal="center"/>
      <protection locked="0"/>
    </xf>
    <xf numFmtId="44" fontId="18" fillId="0" borderId="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44" fontId="2" fillId="0" borderId="0" xfId="0" applyNumberFormat="1" applyFont="1" applyAlignment="1" applyProtection="1">
      <alignment horizontal="center"/>
      <protection locked="0"/>
    </xf>
    <xf numFmtId="44" fontId="2" fillId="43" borderId="1" xfId="0" applyNumberFormat="1" applyFont="1" applyFill="1" applyBorder="1" applyAlignment="1" applyProtection="1">
      <alignment horizontal="center"/>
      <protection locked="0"/>
    </xf>
    <xf numFmtId="44" fontId="2" fillId="0" borderId="1" xfId="0" applyNumberFormat="1" applyFont="1" applyBorder="1" applyAlignment="1" applyProtection="1">
      <alignment horizontal="center"/>
      <protection locked="0"/>
    </xf>
    <xf numFmtId="0" fontId="28" fillId="39" borderId="0" xfId="0" applyFont="1" applyFill="1" applyAlignment="1">
      <alignment horizontal="center"/>
    </xf>
    <xf numFmtId="0" fontId="27" fillId="0" borderId="22" xfId="0" applyFont="1" applyBorder="1" applyAlignment="1">
      <alignment horizontal="left"/>
    </xf>
    <xf numFmtId="44" fontId="27" fillId="0" borderId="0" xfId="0" applyNumberFormat="1" applyFont="1" applyAlignment="1">
      <alignment horizontal="center"/>
    </xf>
    <xf numFmtId="9" fontId="27" fillId="0" borderId="0" xfId="0" applyNumberFormat="1" applyFont="1" applyAlignment="1">
      <alignment horizontal="center"/>
    </xf>
    <xf numFmtId="44" fontId="27" fillId="0" borderId="24" xfId="0" applyNumberFormat="1" applyFont="1" applyBorder="1" applyAlignment="1">
      <alignment horizontal="center"/>
    </xf>
    <xf numFmtId="0" fontId="28" fillId="4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6" fillId="8" borderId="22" xfId="0" applyFont="1" applyFill="1" applyBorder="1" applyAlignment="1">
      <alignment horizontal="left"/>
    </xf>
    <xf numFmtId="44" fontId="16" fillId="8" borderId="0" xfId="0" applyNumberFormat="1" applyFont="1" applyFill="1" applyAlignment="1">
      <alignment horizontal="center"/>
    </xf>
    <xf numFmtId="9" fontId="16" fillId="8" borderId="0" xfId="0" applyNumberFormat="1" applyFont="1" applyFill="1" applyAlignment="1">
      <alignment horizontal="center"/>
    </xf>
    <xf numFmtId="44" fontId="16" fillId="8" borderId="24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left" vertical="center"/>
    </xf>
    <xf numFmtId="44" fontId="2" fillId="3" borderId="0" xfId="0" applyNumberFormat="1" applyFont="1" applyFill="1" applyAlignment="1">
      <alignment horizontal="center" vertical="center"/>
    </xf>
    <xf numFmtId="9" fontId="2" fillId="3" borderId="0" xfId="0" applyNumberFormat="1" applyFont="1" applyFill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44" fontId="2" fillId="46" borderId="1" xfId="0" applyNumberFormat="1" applyFont="1" applyFill="1" applyBorder="1" applyAlignment="1" applyProtection="1">
      <alignment horizontal="center"/>
      <protection locked="0"/>
    </xf>
    <xf numFmtId="0" fontId="0" fillId="47" borderId="0" xfId="0" applyFill="1" applyAlignment="1">
      <alignment horizontal="center"/>
    </xf>
    <xf numFmtId="0" fontId="0" fillId="48" borderId="0" xfId="0" applyFill="1" applyAlignment="1">
      <alignment horizontal="center"/>
    </xf>
    <xf numFmtId="0" fontId="28" fillId="47" borderId="0" xfId="0" applyFont="1" applyFill="1" applyAlignment="1">
      <alignment horizontal="center"/>
    </xf>
    <xf numFmtId="0" fontId="28" fillId="48" borderId="0" xfId="0" applyFont="1" applyFill="1" applyAlignment="1">
      <alignment horizontal="center"/>
    </xf>
    <xf numFmtId="0" fontId="3" fillId="3" borderId="22" xfId="0" applyFont="1" applyFill="1" applyBorder="1" applyAlignment="1">
      <alignment horizontal="left" vertical="top"/>
    </xf>
    <xf numFmtId="44" fontId="2" fillId="49" borderId="1" xfId="0" applyNumberFormat="1" applyFont="1" applyFill="1" applyBorder="1" applyAlignment="1" applyProtection="1">
      <alignment horizontal="center"/>
      <protection locked="0"/>
    </xf>
    <xf numFmtId="44" fontId="2" fillId="51" borderId="1" xfId="0" applyNumberFormat="1" applyFont="1" applyFill="1" applyBorder="1" applyAlignment="1" applyProtection="1">
      <alignment horizontal="center"/>
      <protection locked="0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 horizontal="center"/>
    </xf>
    <xf numFmtId="0" fontId="0" fillId="41" borderId="22" xfId="0" applyFill="1" applyBorder="1" applyAlignment="1" applyProtection="1">
      <alignment horizontal="left"/>
      <protection locked="0"/>
    </xf>
    <xf numFmtId="0" fontId="36" fillId="41" borderId="0" xfId="0" applyFont="1" applyFill="1" applyAlignment="1" applyProtection="1">
      <alignment horizontal="left"/>
      <protection locked="0"/>
    </xf>
    <xf numFmtId="0" fontId="0" fillId="41" borderId="0" xfId="0" applyFill="1" applyAlignment="1" applyProtection="1">
      <alignment horizontal="center"/>
      <protection locked="0"/>
    </xf>
    <xf numFmtId="0" fontId="0" fillId="41" borderId="24" xfId="0" applyFill="1" applyBorder="1" applyAlignment="1" applyProtection="1">
      <alignment horizontal="center"/>
      <protection locked="0"/>
    </xf>
    <xf numFmtId="0" fontId="0" fillId="41" borderId="0" xfId="0" applyFill="1" applyAlignment="1" applyProtection="1">
      <alignment horizontal="left"/>
      <protection locked="0"/>
    </xf>
    <xf numFmtId="0" fontId="0" fillId="41" borderId="109" xfId="0" applyFill="1" applyBorder="1" applyAlignment="1" applyProtection="1">
      <alignment horizontal="left"/>
      <protection locked="0"/>
    </xf>
    <xf numFmtId="0" fontId="0" fillId="41" borderId="18" xfId="0" applyFill="1" applyBorder="1" applyAlignment="1" applyProtection="1">
      <alignment horizontal="center"/>
      <protection locked="0"/>
    </xf>
    <xf numFmtId="44" fontId="18" fillId="42" borderId="1" xfId="0" applyNumberFormat="1" applyFont="1" applyFill="1" applyBorder="1" applyAlignment="1">
      <alignment horizontal="center"/>
    </xf>
    <xf numFmtId="9" fontId="18" fillId="42" borderId="1" xfId="0" applyNumberFormat="1" applyFont="1" applyFill="1" applyBorder="1" applyAlignment="1">
      <alignment horizontal="center"/>
    </xf>
    <xf numFmtId="44" fontId="2" fillId="42" borderId="1" xfId="0" applyNumberFormat="1" applyFont="1" applyFill="1" applyBorder="1" applyAlignment="1">
      <alignment horizontal="center"/>
    </xf>
    <xf numFmtId="9" fontId="9" fillId="42" borderId="1" xfId="0" applyNumberFormat="1" applyFont="1" applyFill="1" applyBorder="1" applyAlignment="1">
      <alignment horizontal="center"/>
    </xf>
    <xf numFmtId="9" fontId="2" fillId="42" borderId="1" xfId="0" applyNumberFormat="1" applyFont="1" applyFill="1" applyBorder="1" applyAlignment="1">
      <alignment horizontal="center"/>
    </xf>
    <xf numFmtId="44" fontId="18" fillId="44" borderId="1" xfId="0" applyNumberFormat="1" applyFont="1" applyFill="1" applyBorder="1" applyAlignment="1">
      <alignment horizontal="center"/>
    </xf>
    <xf numFmtId="9" fontId="18" fillId="44" borderId="1" xfId="0" applyNumberFormat="1" applyFont="1" applyFill="1" applyBorder="1" applyAlignment="1">
      <alignment horizontal="center"/>
    </xf>
    <xf numFmtId="44" fontId="18" fillId="44" borderId="112" xfId="0" applyNumberFormat="1" applyFont="1" applyFill="1" applyBorder="1" applyAlignment="1">
      <alignment horizontal="center"/>
    </xf>
    <xf numFmtId="44" fontId="2" fillId="44" borderId="1" xfId="0" applyNumberFormat="1" applyFont="1" applyFill="1" applyBorder="1" applyAlignment="1">
      <alignment horizontal="center"/>
    </xf>
    <xf numFmtId="9" fontId="2" fillId="44" borderId="1" xfId="0" applyNumberFormat="1" applyFont="1" applyFill="1" applyBorder="1" applyAlignment="1">
      <alignment horizontal="center"/>
    </xf>
    <xf numFmtId="44" fontId="2" fillId="44" borderId="112" xfId="0" applyNumberFormat="1" applyFont="1" applyFill="1" applyBorder="1" applyAlignment="1">
      <alignment horizontal="center"/>
    </xf>
    <xf numFmtId="44" fontId="2" fillId="45" borderId="1" xfId="0" applyNumberFormat="1" applyFont="1" applyFill="1" applyBorder="1" applyAlignment="1">
      <alignment horizontal="center"/>
    </xf>
    <xf numFmtId="9" fontId="2" fillId="45" borderId="1" xfId="0" applyNumberFormat="1" applyFont="1" applyFill="1" applyBorder="1" applyAlignment="1">
      <alignment horizontal="center"/>
    </xf>
    <xf numFmtId="44" fontId="2" fillId="21" borderId="4" xfId="0" applyNumberFormat="1" applyFont="1" applyFill="1" applyBorder="1" applyAlignment="1">
      <alignment horizontal="center"/>
    </xf>
    <xf numFmtId="9" fontId="2" fillId="53" borderId="4" xfId="0" applyNumberFormat="1" applyFont="1" applyFill="1" applyBorder="1" applyAlignment="1">
      <alignment horizontal="center"/>
    </xf>
    <xf numFmtId="44" fontId="2" fillId="21" borderId="114" xfId="0" applyNumberFormat="1" applyFont="1" applyFill="1" applyBorder="1" applyAlignment="1">
      <alignment horizontal="center"/>
    </xf>
    <xf numFmtId="44" fontId="2" fillId="21" borderId="115" xfId="0" applyNumberFormat="1" applyFont="1" applyFill="1" applyBorder="1" applyAlignment="1">
      <alignment horizontal="center"/>
    </xf>
    <xf numFmtId="0" fontId="4" fillId="21" borderId="116" xfId="0" applyFont="1" applyFill="1" applyBorder="1" applyAlignment="1">
      <alignment horizontal="left" vertical="top"/>
    </xf>
    <xf numFmtId="44" fontId="2" fillId="21" borderId="117" xfId="0" applyNumberFormat="1" applyFont="1" applyFill="1" applyBorder="1" applyAlignment="1">
      <alignment horizontal="center"/>
    </xf>
    <xf numFmtId="44" fontId="5" fillId="21" borderId="117" xfId="0" applyNumberFormat="1" applyFont="1" applyFill="1" applyBorder="1" applyAlignment="1">
      <alignment horizontal="center"/>
    </xf>
    <xf numFmtId="9" fontId="5" fillId="53" borderId="117" xfId="0" applyNumberFormat="1" applyFont="1" applyFill="1" applyBorder="1" applyAlignment="1">
      <alignment horizontal="center"/>
    </xf>
    <xf numFmtId="44" fontId="5" fillId="54" borderId="117" xfId="0" applyNumberFormat="1" applyFont="1" applyFill="1" applyBorder="1" applyAlignment="1">
      <alignment horizontal="center"/>
    </xf>
    <xf numFmtId="44" fontId="5" fillId="0" borderId="117" xfId="0" applyNumberFormat="1" applyFont="1" applyBorder="1" applyAlignment="1">
      <alignment horizontal="center"/>
    </xf>
    <xf numFmtId="9" fontId="2" fillId="53" borderId="117" xfId="0" applyNumberFormat="1" applyFont="1" applyFill="1" applyBorder="1" applyAlignment="1">
      <alignment horizontal="center"/>
    </xf>
    <xf numFmtId="44" fontId="2" fillId="21" borderId="118" xfId="0" applyNumberFormat="1" applyFont="1" applyFill="1" applyBorder="1" applyAlignment="1">
      <alignment horizontal="center"/>
    </xf>
    <xf numFmtId="44" fontId="2" fillId="21" borderId="119" xfId="0" applyNumberFormat="1" applyFont="1" applyFill="1" applyBorder="1" applyAlignment="1">
      <alignment horizontal="center"/>
    </xf>
    <xf numFmtId="9" fontId="18" fillId="50" borderId="1" xfId="0" applyNumberFormat="1" applyFont="1" applyFill="1" applyBorder="1" applyAlignment="1">
      <alignment horizontal="center"/>
    </xf>
    <xf numFmtId="44" fontId="18" fillId="50" borderId="1" xfId="0" applyNumberFormat="1" applyFont="1" applyFill="1" applyBorder="1" applyAlignment="1">
      <alignment horizontal="center"/>
    </xf>
    <xf numFmtId="9" fontId="2" fillId="50" borderId="1" xfId="0" applyNumberFormat="1" applyFont="1" applyFill="1" applyBorder="1" applyAlignment="1">
      <alignment horizontal="center"/>
    </xf>
    <xf numFmtId="44" fontId="2" fillId="50" borderId="1" xfId="0" applyNumberFormat="1" applyFont="1" applyFill="1" applyBorder="1" applyAlignment="1">
      <alignment horizontal="center"/>
    </xf>
    <xf numFmtId="9" fontId="2" fillId="52" borderId="1" xfId="0" applyNumberFormat="1" applyFont="1" applyFill="1" applyBorder="1" applyAlignment="1">
      <alignment horizontal="center"/>
    </xf>
    <xf numFmtId="44" fontId="2" fillId="52" borderId="1" xfId="0" applyNumberFormat="1" applyFont="1" applyFill="1" applyBorder="1" applyAlignment="1">
      <alignment horizontal="center"/>
    </xf>
    <xf numFmtId="0" fontId="2" fillId="7" borderId="5" xfId="0" applyFont="1" applyFill="1" applyBorder="1"/>
    <xf numFmtId="0" fontId="2" fillId="0" borderId="120" xfId="0" applyFont="1" applyBorder="1"/>
    <xf numFmtId="0" fontId="2" fillId="7" borderId="120" xfId="0" applyFont="1" applyFill="1" applyBorder="1"/>
    <xf numFmtId="0" fontId="2" fillId="13" borderId="5" xfId="0" applyFont="1" applyFill="1" applyBorder="1" applyAlignment="1">
      <alignment horizontal="center"/>
    </xf>
    <xf numFmtId="0" fontId="2" fillId="13" borderId="5" xfId="0" applyFont="1" applyFill="1" applyBorder="1"/>
    <xf numFmtId="0" fontId="2" fillId="5" borderId="5" xfId="0" applyFont="1" applyFill="1" applyBorder="1"/>
    <xf numFmtId="0" fontId="2" fillId="14" borderId="121" xfId="0" applyFont="1" applyFill="1" applyBorder="1"/>
    <xf numFmtId="0" fontId="2" fillId="6" borderId="5" xfId="0" applyFont="1" applyFill="1" applyBorder="1"/>
    <xf numFmtId="0" fontId="2" fillId="15" borderId="5" xfId="0" applyFont="1" applyFill="1" applyBorder="1"/>
    <xf numFmtId="0" fontId="2" fillId="16" borderId="5" xfId="0" applyFont="1" applyFill="1" applyBorder="1"/>
    <xf numFmtId="0" fontId="2" fillId="17" borderId="5" xfId="0" applyFont="1" applyFill="1" applyBorder="1"/>
    <xf numFmtId="0" fontId="2" fillId="18" borderId="5" xfId="0" applyFont="1" applyFill="1" applyBorder="1"/>
    <xf numFmtId="0" fontId="2" fillId="19" borderId="5" xfId="0" applyFont="1" applyFill="1" applyBorder="1"/>
    <xf numFmtId="0" fontId="2" fillId="20" borderId="5" xfId="0" applyFont="1" applyFill="1" applyBorder="1"/>
    <xf numFmtId="0" fontId="2" fillId="38" borderId="5" xfId="0" applyFont="1" applyFill="1" applyBorder="1"/>
    <xf numFmtId="0" fontId="2" fillId="0" borderId="32" xfId="0" applyFont="1" applyBorder="1"/>
    <xf numFmtId="0" fontId="2" fillId="0" borderId="32" xfId="0" applyFont="1" applyBorder="1" applyAlignment="1">
      <alignment horizontal="center"/>
    </xf>
    <xf numFmtId="0" fontId="2" fillId="3" borderId="32" xfId="0" applyFont="1" applyFill="1" applyBorder="1"/>
    <xf numFmtId="0" fontId="2" fillId="7" borderId="32" xfId="0" applyFont="1" applyFill="1" applyBorder="1"/>
    <xf numFmtId="0" fontId="2" fillId="11" borderId="32" xfId="0" applyFont="1" applyFill="1" applyBorder="1" applyAlignment="1">
      <alignment horizontal="center"/>
    </xf>
    <xf numFmtId="0" fontId="2" fillId="11" borderId="32" xfId="0" applyFont="1" applyFill="1" applyBorder="1"/>
    <xf numFmtId="0" fontId="2" fillId="21" borderId="32" xfId="0" applyFont="1" applyFill="1" applyBorder="1"/>
    <xf numFmtId="0" fontId="5" fillId="21" borderId="32" xfId="0" applyFont="1" applyFill="1" applyBorder="1" applyAlignment="1">
      <alignment horizontal="center"/>
    </xf>
    <xf numFmtId="0" fontId="5" fillId="21" borderId="32" xfId="0" applyFont="1" applyFill="1" applyBorder="1"/>
    <xf numFmtId="0" fontId="6" fillId="0" borderId="48" xfId="0" applyFont="1" applyBorder="1" applyAlignment="1">
      <alignment horizontal="left"/>
    </xf>
    <xf numFmtId="0" fontId="4" fillId="21" borderId="48" xfId="0" applyFont="1" applyFill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38" fillId="3" borderId="48" xfId="0" applyFont="1" applyFill="1" applyBorder="1" applyAlignment="1">
      <alignment horizontal="left" vertical="center"/>
    </xf>
    <xf numFmtId="44" fontId="18" fillId="0" borderId="111" xfId="0" applyNumberFormat="1" applyFont="1" applyBorder="1" applyAlignment="1" applyProtection="1">
      <alignment horizontal="center"/>
      <protection locked="0"/>
    </xf>
    <xf numFmtId="44" fontId="2" fillId="0" borderId="1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21" borderId="113" xfId="0" applyFont="1" applyFill="1" applyBorder="1" applyAlignment="1">
      <alignment horizontal="left" vertical="top"/>
    </xf>
    <xf numFmtId="44" fontId="2" fillId="54" borderId="4" xfId="0" applyNumberFormat="1" applyFont="1" applyFill="1" applyBorder="1" applyAlignment="1">
      <alignment horizontal="center"/>
    </xf>
    <xf numFmtId="0" fontId="38" fillId="12" borderId="0" xfId="0" applyFont="1" applyFill="1" applyAlignment="1">
      <alignment horizontal="left" vertical="center" wrapText="1"/>
    </xf>
    <xf numFmtId="0" fontId="3" fillId="53" borderId="0" xfId="0" applyFont="1" applyFill="1" applyAlignment="1">
      <alignment horizontal="left" vertical="center"/>
    </xf>
    <xf numFmtId="0" fontId="2" fillId="53" borderId="0" xfId="0" applyFont="1" applyFill="1"/>
    <xf numFmtId="0" fontId="2" fillId="53" borderId="1" xfId="0" applyFont="1" applyFill="1" applyBorder="1" applyAlignment="1">
      <alignment horizontal="center"/>
    </xf>
    <xf numFmtId="0" fontId="2" fillId="53" borderId="1" xfId="0" applyFont="1" applyFill="1" applyBorder="1"/>
    <xf numFmtId="0" fontId="2" fillId="53" borderId="7" xfId="0" applyFont="1" applyFill="1" applyBorder="1" applyAlignment="1">
      <alignment horizontal="center"/>
    </xf>
    <xf numFmtId="0" fontId="2" fillId="53" borderId="7" xfId="0" applyFont="1" applyFill="1" applyBorder="1"/>
    <xf numFmtId="0" fontId="2" fillId="53" borderId="120" xfId="0" applyFont="1" applyFill="1" applyBorder="1"/>
    <xf numFmtId="0" fontId="32" fillId="53" borderId="0" xfId="0" applyFont="1" applyFill="1" applyAlignment="1">
      <alignment horizontal="left"/>
    </xf>
    <xf numFmtId="0" fontId="32" fillId="53" borderId="17" xfId="0" applyFont="1" applyFill="1" applyBorder="1"/>
    <xf numFmtId="0" fontId="32" fillId="53" borderId="6" xfId="0" applyFont="1" applyFill="1" applyBorder="1" applyAlignment="1">
      <alignment horizontal="center"/>
    </xf>
    <xf numFmtId="0" fontId="32" fillId="53" borderId="6" xfId="0" applyFont="1" applyFill="1" applyBorder="1"/>
    <xf numFmtId="0" fontId="32" fillId="53" borderId="7" xfId="0" applyFont="1" applyFill="1" applyBorder="1"/>
    <xf numFmtId="0" fontId="32" fillId="53" borderId="0" xfId="0" applyFont="1" applyFill="1"/>
    <xf numFmtId="0" fontId="32" fillId="53" borderId="120" xfId="0" applyFont="1" applyFill="1" applyBorder="1"/>
    <xf numFmtId="0" fontId="15" fillId="0" borderId="53" xfId="0" applyFont="1" applyBorder="1" applyAlignment="1">
      <alignment horizontal="right" vertical="center"/>
    </xf>
    <xf numFmtId="0" fontId="15" fillId="0" borderId="51" xfId="0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20" fillId="22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center" vertical="center"/>
    </xf>
    <xf numFmtId="0" fontId="13" fillId="2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4" fillId="23" borderId="42" xfId="0" applyFont="1" applyFill="1" applyBorder="1" applyAlignment="1">
      <alignment horizontal="left" vertical="center" wrapText="1"/>
    </xf>
    <xf numFmtId="0" fontId="14" fillId="23" borderId="8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66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4" fillId="25" borderId="69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4" fillId="25" borderId="44" xfId="0" applyFont="1" applyFill="1" applyBorder="1" applyAlignment="1">
      <alignment horizontal="left" vertical="center" wrapText="1"/>
    </xf>
    <xf numFmtId="0" fontId="14" fillId="25" borderId="45" xfId="0" applyFont="1" applyFill="1" applyBorder="1" applyAlignment="1">
      <alignment horizontal="left" vertical="center" wrapText="1"/>
    </xf>
    <xf numFmtId="0" fontId="14" fillId="25" borderId="46" xfId="0" applyFont="1" applyFill="1" applyBorder="1" applyAlignment="1">
      <alignment horizontal="left" vertical="center" wrapText="1"/>
    </xf>
    <xf numFmtId="0" fontId="14" fillId="25" borderId="45" xfId="0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14" fillId="0" borderId="26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14" fillId="25" borderId="83" xfId="0" applyFont="1" applyFill="1" applyBorder="1" applyAlignment="1">
      <alignment horizontal="right" vertical="center" wrapText="1"/>
    </xf>
    <xf numFmtId="0" fontId="0" fillId="0" borderId="84" xfId="0" applyBorder="1" applyAlignment="1">
      <alignment horizontal="right" vertical="center" wrapText="1"/>
    </xf>
    <xf numFmtId="0" fontId="0" fillId="0" borderId="85" xfId="0" applyBorder="1" applyAlignment="1">
      <alignment horizontal="right" vertical="center" wrapText="1"/>
    </xf>
    <xf numFmtId="0" fontId="14" fillId="0" borderId="66" xfId="0" applyFont="1" applyBorder="1" applyAlignment="1">
      <alignment horizontal="left" vertical="top" wrapText="1"/>
    </xf>
    <xf numFmtId="0" fontId="19" fillId="0" borderId="67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14" fillId="0" borderId="75" xfId="0" applyFont="1" applyBorder="1" applyAlignment="1">
      <alignment horizontal="left" vertical="top" wrapText="1"/>
    </xf>
    <xf numFmtId="0" fontId="14" fillId="0" borderId="76" xfId="0" applyFont="1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14" fillId="0" borderId="69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9" fillId="30" borderId="4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9" fillId="0" borderId="4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9" fillId="30" borderId="4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9" fillId="0" borderId="81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82" xfId="0" applyBorder="1" applyAlignment="1">
      <alignment vertical="center"/>
    </xf>
    <xf numFmtId="0" fontId="14" fillId="0" borderId="88" xfId="0" applyFont="1" applyBorder="1" applyAlignment="1">
      <alignment horizontal="right" vertical="center" wrapText="1"/>
    </xf>
    <xf numFmtId="0" fontId="14" fillId="0" borderId="47" xfId="0" applyFont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70" xfId="0" applyBorder="1" applyAlignment="1">
      <alignment horizontal="right" vertical="center" wrapText="1"/>
    </xf>
    <xf numFmtId="0" fontId="14" fillId="0" borderId="89" xfId="0" applyFont="1" applyBorder="1" applyAlignment="1">
      <alignment horizontal="left" vertical="top" wrapText="1"/>
    </xf>
    <xf numFmtId="0" fontId="9" fillId="0" borderId="84" xfId="0" applyFont="1" applyBorder="1" applyAlignment="1">
      <alignment horizontal="left" vertical="top" wrapText="1"/>
    </xf>
    <xf numFmtId="0" fontId="0" fillId="0" borderId="84" xfId="0" applyBorder="1" applyAlignment="1">
      <alignment horizontal="left" vertical="top" wrapText="1"/>
    </xf>
    <xf numFmtId="0" fontId="0" fillId="0" borderId="90" xfId="0" applyBorder="1" applyAlignment="1">
      <alignment horizontal="left" vertical="top" wrapText="1"/>
    </xf>
    <xf numFmtId="0" fontId="14" fillId="10" borderId="91" xfId="0" applyFont="1" applyFill="1" applyBorder="1" applyAlignment="1">
      <alignment vertical="center" wrapText="1"/>
    </xf>
    <xf numFmtId="0" fontId="14" fillId="10" borderId="92" xfId="0" applyFont="1" applyFill="1" applyBorder="1" applyAlignment="1">
      <alignment vertical="center" wrapText="1"/>
    </xf>
    <xf numFmtId="0" fontId="14" fillId="10" borderId="93" xfId="0" applyFont="1" applyFill="1" applyBorder="1" applyAlignment="1">
      <alignment vertical="center" wrapText="1"/>
    </xf>
    <xf numFmtId="0" fontId="14" fillId="0" borderId="91" xfId="0" applyFont="1" applyBorder="1" applyAlignment="1">
      <alignment vertical="center" wrapText="1"/>
    </xf>
    <xf numFmtId="0" fontId="14" fillId="0" borderId="92" xfId="0" applyFont="1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14" fillId="0" borderId="97" xfId="0" applyFont="1" applyBorder="1" applyAlignment="1">
      <alignment horizontal="right" vertical="center" wrapText="1"/>
    </xf>
    <xf numFmtId="0" fontId="14" fillId="0" borderId="98" xfId="0" applyFont="1" applyBorder="1" applyAlignment="1">
      <alignment horizontal="right" vertical="center" wrapText="1"/>
    </xf>
    <xf numFmtId="0" fontId="14" fillId="0" borderId="99" xfId="0" applyFont="1" applyBorder="1" applyAlignment="1">
      <alignment horizontal="right" vertical="center" wrapText="1"/>
    </xf>
    <xf numFmtId="0" fontId="23" fillId="33" borderId="33" xfId="0" applyFont="1" applyFill="1" applyBorder="1" applyAlignment="1">
      <alignment wrapText="1"/>
    </xf>
    <xf numFmtId="0" fontId="0" fillId="33" borderId="8" xfId="0" applyFill="1" applyBorder="1" applyAlignment="1">
      <alignment wrapText="1"/>
    </xf>
    <xf numFmtId="0" fontId="0" fillId="33" borderId="48" xfId="0" applyFill="1" applyBorder="1" applyAlignment="1">
      <alignment wrapText="1"/>
    </xf>
    <xf numFmtId="0" fontId="23" fillId="0" borderId="61" xfId="0" applyFont="1" applyBorder="1" applyAlignment="1">
      <alignment wrapText="1"/>
    </xf>
    <xf numFmtId="0" fontId="23" fillId="33" borderId="8" xfId="0" applyFont="1" applyFill="1" applyBorder="1" applyAlignment="1">
      <alignment wrapText="1"/>
    </xf>
    <xf numFmtId="0" fontId="23" fillId="33" borderId="48" xfId="0" applyFont="1" applyFill="1" applyBorder="1" applyAlignment="1">
      <alignment wrapText="1"/>
    </xf>
    <xf numFmtId="0" fontId="23" fillId="35" borderId="103" xfId="0" applyFont="1" applyFill="1" applyBorder="1" applyAlignment="1">
      <alignment wrapText="1"/>
    </xf>
    <xf numFmtId="0" fontId="23" fillId="35" borderId="0" xfId="0" applyFont="1" applyFill="1" applyAlignment="1">
      <alignment wrapText="1"/>
    </xf>
    <xf numFmtId="0" fontId="23" fillId="34" borderId="91" xfId="0" applyFont="1" applyFill="1" applyBorder="1" applyAlignment="1">
      <alignment wrapText="1"/>
    </xf>
    <xf numFmtId="0" fontId="23" fillId="34" borderId="92" xfId="0" applyFont="1" applyFill="1" applyBorder="1" applyAlignment="1">
      <alignment wrapText="1"/>
    </xf>
    <xf numFmtId="0" fontId="23" fillId="34" borderId="93" xfId="0" applyFont="1" applyFill="1" applyBorder="1" applyAlignment="1">
      <alignment wrapText="1"/>
    </xf>
    <xf numFmtId="0" fontId="23" fillId="0" borderId="49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72" xfId="0" applyBorder="1" applyAlignment="1">
      <alignment wrapText="1"/>
    </xf>
    <xf numFmtId="0" fontId="23" fillId="0" borderId="33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61" xfId="0" applyBorder="1" applyAlignment="1">
      <alignment wrapText="1"/>
    </xf>
    <xf numFmtId="0" fontId="0" fillId="7" borderId="0" xfId="0" applyFill="1"/>
    <xf numFmtId="0" fontId="25" fillId="0" borderId="33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23" fillId="0" borderId="48" xfId="0" applyFont="1" applyBorder="1" applyAlignment="1">
      <alignment wrapText="1"/>
    </xf>
    <xf numFmtId="0" fontId="23" fillId="33" borderId="33" xfId="0" applyFont="1" applyFill="1" applyBorder="1"/>
    <xf numFmtId="0" fontId="0" fillId="33" borderId="8" xfId="0" applyFill="1" applyBorder="1"/>
    <xf numFmtId="0" fontId="0" fillId="33" borderId="48" xfId="0" applyFill="1" applyBorder="1"/>
    <xf numFmtId="0" fontId="23" fillId="0" borderId="100" xfId="0" applyFont="1" applyBorder="1" applyAlignment="1">
      <alignment wrapText="1"/>
    </xf>
    <xf numFmtId="0" fontId="0" fillId="0" borderId="101" xfId="0" applyBorder="1" applyAlignment="1">
      <alignment wrapText="1"/>
    </xf>
    <xf numFmtId="0" fontId="0" fillId="0" borderId="102" xfId="0" applyBorder="1" applyAlignment="1">
      <alignment wrapText="1"/>
    </xf>
    <xf numFmtId="0" fontId="23" fillId="35" borderId="23" xfId="0" applyFont="1" applyFill="1" applyBorder="1" applyAlignment="1">
      <alignment wrapText="1"/>
    </xf>
    <xf numFmtId="0" fontId="22" fillId="7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7" fillId="0" borderId="53" xfId="0" applyFont="1" applyBorder="1" applyAlignment="1" applyProtection="1">
      <alignment horizontal="left" vertical="top" wrapText="1"/>
      <protection locked="0"/>
    </xf>
    <xf numFmtId="0" fontId="27" fillId="0" borderId="5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left" vertical="top" wrapText="1"/>
      <protection locked="0"/>
    </xf>
    <xf numFmtId="0" fontId="16" fillId="0" borderId="53" xfId="0" applyFont="1" applyBorder="1" applyAlignment="1" applyProtection="1">
      <alignment horizontal="left" vertical="top" wrapText="1"/>
      <protection locked="0"/>
    </xf>
    <xf numFmtId="0" fontId="23" fillId="0" borderId="51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33" fillId="39" borderId="0" xfId="0" applyFont="1" applyFill="1" applyAlignment="1" applyProtection="1">
      <alignment horizontal="center" vertical="center"/>
      <protection locked="0"/>
    </xf>
    <xf numFmtId="0" fontId="35" fillId="37" borderId="19" xfId="0" applyFont="1" applyFill="1" applyBorder="1" applyAlignment="1" applyProtection="1">
      <alignment horizontal="center" vertical="center"/>
      <protection locked="0"/>
    </xf>
    <xf numFmtId="0" fontId="35" fillId="37" borderId="20" xfId="0" applyFont="1" applyFill="1" applyBorder="1" applyAlignment="1" applyProtection="1">
      <alignment horizontal="center" vertical="center"/>
      <protection locked="0"/>
    </xf>
    <xf numFmtId="0" fontId="35" fillId="37" borderId="21" xfId="0" applyFont="1" applyFill="1" applyBorder="1" applyAlignment="1" applyProtection="1">
      <alignment horizontal="center" vertical="center"/>
      <protection locked="0"/>
    </xf>
    <xf numFmtId="0" fontId="39" fillId="41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left" vertical="top" wrapText="1"/>
    </xf>
    <xf numFmtId="0" fontId="40" fillId="0" borderId="24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52" xfId="0" applyFont="1" applyBorder="1" applyAlignment="1">
      <alignment horizontal="left" vertical="top" wrapText="1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27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09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0" fillId="0" borderId="0" xfId="0"/>
    <xf numFmtId="49" fontId="14" fillId="0" borderId="66" xfId="0" applyNumberFormat="1" applyFont="1" applyBorder="1" applyAlignment="1">
      <alignment horizontal="left" vertical="top" wrapText="1"/>
    </xf>
    <xf numFmtId="49" fontId="19" fillId="0" borderId="67" xfId="0" applyNumberFormat="1" applyFont="1" applyBorder="1" applyAlignment="1">
      <alignment horizontal="left" vertical="top" wrapText="1"/>
    </xf>
    <xf numFmtId="49" fontId="0" fillId="0" borderId="67" xfId="0" applyNumberFormat="1" applyBorder="1" applyAlignment="1">
      <alignment horizontal="left" vertical="top" wrapText="1"/>
    </xf>
    <xf numFmtId="49" fontId="0" fillId="0" borderId="68" xfId="0" applyNumberFormat="1" applyBorder="1" applyAlignment="1">
      <alignment horizontal="left" vertical="top" wrapText="1"/>
    </xf>
    <xf numFmtId="49" fontId="14" fillId="0" borderId="75" xfId="0" applyNumberFormat="1" applyFont="1" applyBorder="1" applyAlignment="1">
      <alignment horizontal="left" vertical="top" wrapText="1"/>
    </xf>
    <xf numFmtId="49" fontId="14" fillId="0" borderId="76" xfId="0" applyNumberFormat="1" applyFont="1" applyBorder="1" applyAlignment="1">
      <alignment horizontal="left" vertical="top" wrapText="1"/>
    </xf>
    <xf numFmtId="49" fontId="0" fillId="0" borderId="76" xfId="0" applyNumberFormat="1" applyBorder="1" applyAlignment="1">
      <alignment horizontal="left" vertical="top" wrapText="1"/>
    </xf>
    <xf numFmtId="49" fontId="0" fillId="0" borderId="77" xfId="0" applyNumberFormat="1" applyBorder="1" applyAlignment="1">
      <alignment horizontal="left" vertical="top" wrapText="1"/>
    </xf>
    <xf numFmtId="49" fontId="14" fillId="0" borderId="42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78" xfId="0" applyNumberFormat="1" applyBorder="1" applyAlignment="1">
      <alignment horizontal="left" vertical="top" wrapText="1"/>
    </xf>
    <xf numFmtId="49" fontId="14" fillId="0" borderId="69" xfId="0" applyNumberFormat="1" applyFont="1" applyBorder="1" applyAlignment="1">
      <alignment horizontal="left" vertical="top" wrapText="1"/>
    </xf>
    <xf numFmtId="49" fontId="9" fillId="0" borderId="45" xfId="0" applyNumberFormat="1" applyFont="1" applyBorder="1" applyAlignment="1">
      <alignment horizontal="left" vertical="top" wrapText="1"/>
    </xf>
    <xf numFmtId="49" fontId="0" fillId="0" borderId="45" xfId="0" applyNumberFormat="1" applyBorder="1" applyAlignment="1">
      <alignment horizontal="left" vertical="top" wrapText="1"/>
    </xf>
    <xf numFmtId="49" fontId="0" fillId="0" borderId="80" xfId="0" applyNumberFormat="1" applyBorder="1" applyAlignment="1">
      <alignment horizontal="left" vertical="top" wrapText="1"/>
    </xf>
    <xf numFmtId="49" fontId="14" fillId="0" borderId="91" xfId="0" applyNumberFormat="1" applyFont="1" applyBorder="1" applyAlignment="1">
      <alignment horizontal="left" vertical="top" wrapText="1"/>
    </xf>
    <xf numFmtId="49" fontId="0" fillId="0" borderId="92" xfId="0" applyNumberFormat="1" applyBorder="1" applyAlignment="1">
      <alignment horizontal="left" vertical="top" wrapText="1"/>
    </xf>
    <xf numFmtId="49" fontId="0" fillId="0" borderId="104" xfId="0" applyNumberFormat="1" applyBorder="1" applyAlignment="1">
      <alignment horizontal="left" vertical="top" wrapText="1"/>
    </xf>
    <xf numFmtId="49" fontId="14" fillId="0" borderId="26" xfId="0" applyNumberFormat="1" applyFont="1" applyBorder="1" applyAlignment="1">
      <alignment horizontal="left" vertical="top" wrapText="1"/>
    </xf>
    <xf numFmtId="49" fontId="9" fillId="0" borderId="23" xfId="0" applyNumberFormat="1" applyFont="1" applyBorder="1" applyAlignment="1">
      <alignment horizontal="left" vertical="top" wrapText="1"/>
    </xf>
    <xf numFmtId="49" fontId="0" fillId="0" borderId="23" xfId="0" applyNumberFormat="1" applyBorder="1" applyAlignment="1">
      <alignment horizontal="left" vertical="top" wrapText="1"/>
    </xf>
    <xf numFmtId="49" fontId="0" fillId="0" borderId="71" xfId="0" applyNumberFormat="1" applyBorder="1" applyAlignment="1">
      <alignment horizontal="left" vertical="top"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 wrapText="1"/>
    </xf>
    <xf numFmtId="0" fontId="41" fillId="7" borderId="0" xfId="0" applyFont="1" applyFill="1" applyAlignment="1">
      <alignment horizontal="center" vertical="center" wrapText="1"/>
    </xf>
    <xf numFmtId="0" fontId="14" fillId="25" borderId="45" xfId="0" applyFont="1" applyFill="1" applyBorder="1" applyAlignment="1">
      <alignment horizontal="center" vertical="center" wrapText="1"/>
    </xf>
    <xf numFmtId="0" fontId="14" fillId="25" borderId="46" xfId="0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vertical="center" wrapText="1"/>
    </xf>
    <xf numFmtId="0" fontId="14" fillId="0" borderId="1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right" vertical="center"/>
    </xf>
    <xf numFmtId="0" fontId="13" fillId="23" borderId="21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top" wrapText="1"/>
    </xf>
    <xf numFmtId="0" fontId="14" fillId="0" borderId="71" xfId="0" applyFont="1" applyBorder="1" applyAlignment="1">
      <alignment horizontal="left" vertical="top" wrapText="1"/>
    </xf>
    <xf numFmtId="0" fontId="14" fillId="25" borderId="46" xfId="0" applyFont="1" applyFill="1" applyBorder="1" applyAlignment="1">
      <alignment horizontal="right" vertical="center" wrapText="1"/>
    </xf>
    <xf numFmtId="0" fontId="14" fillId="0" borderId="67" xfId="0" applyFont="1" applyBorder="1" applyAlignment="1">
      <alignment horizontal="left" vertical="top" wrapText="1"/>
    </xf>
    <xf numFmtId="0" fontId="14" fillId="0" borderId="68" xfId="0" applyFont="1" applyBorder="1" applyAlignment="1">
      <alignment horizontal="left" vertical="top" wrapText="1"/>
    </xf>
    <xf numFmtId="0" fontId="14" fillId="0" borderId="123" xfId="0" applyFont="1" applyBorder="1" applyAlignment="1">
      <alignment horizontal="left" vertical="top" wrapText="1"/>
    </xf>
    <xf numFmtId="0" fontId="14" fillId="0" borderId="124" xfId="0" applyFont="1" applyBorder="1" applyAlignment="1">
      <alignment horizontal="left" vertical="top" wrapText="1"/>
    </xf>
    <xf numFmtId="0" fontId="14" fillId="0" borderId="125" xfId="0" applyFont="1" applyBorder="1" applyAlignment="1">
      <alignment horizontal="left" vertical="top" wrapText="1"/>
    </xf>
    <xf numFmtId="0" fontId="14" fillId="0" borderId="69" xfId="0" applyFont="1" applyBorder="1" applyAlignment="1">
      <alignment horizontal="right" vertical="center" wrapText="1"/>
    </xf>
    <xf numFmtId="0" fontId="14" fillId="0" borderId="45" xfId="0" applyFont="1" applyBorder="1" applyAlignment="1">
      <alignment horizontal="right" vertical="center" wrapText="1"/>
    </xf>
    <xf numFmtId="0" fontId="14" fillId="0" borderId="80" xfId="0" applyFont="1" applyBorder="1" applyAlignment="1">
      <alignment horizontal="right" vertical="center" wrapText="1"/>
    </xf>
    <xf numFmtId="0" fontId="9" fillId="30" borderId="66" xfId="0" applyFont="1" applyFill="1" applyBorder="1" applyAlignment="1">
      <alignment horizontal="left" vertical="center" wrapText="1"/>
    </xf>
    <xf numFmtId="0" fontId="9" fillId="30" borderId="67" xfId="0" applyFont="1" applyFill="1" applyBorder="1" applyAlignment="1">
      <alignment horizontal="left" vertical="center" wrapText="1"/>
    </xf>
    <xf numFmtId="0" fontId="9" fillId="30" borderId="126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30" borderId="8" xfId="0" applyFont="1" applyFill="1" applyBorder="1" applyAlignment="1">
      <alignment horizontal="left" vertical="center" wrapText="1"/>
    </xf>
    <xf numFmtId="0" fontId="9" fillId="30" borderId="48" xfId="0" applyFont="1" applyFill="1" applyBorder="1" applyAlignment="1">
      <alignment horizontal="left" vertical="center" wrapText="1"/>
    </xf>
    <xf numFmtId="0" fontId="14" fillId="25" borderId="44" xfId="0" applyFont="1" applyFill="1" applyBorder="1" applyAlignment="1">
      <alignment horizontal="right" vertical="center" wrapText="1"/>
    </xf>
    <xf numFmtId="0" fontId="9" fillId="0" borderId="45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14" fillId="0" borderId="45" xfId="0" applyFont="1" applyBorder="1" applyAlignment="1">
      <alignment horizontal="left" vertical="top" wrapText="1"/>
    </xf>
    <xf numFmtId="0" fontId="14" fillId="0" borderId="8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78" xfId="0" applyFont="1" applyBorder="1" applyAlignment="1">
      <alignment horizontal="left" vertical="top" wrapText="1"/>
    </xf>
    <xf numFmtId="0" fontId="14" fillId="0" borderId="91" xfId="0" applyFont="1" applyBorder="1" applyAlignment="1">
      <alignment horizontal="right" vertical="center" wrapText="1"/>
    </xf>
    <xf numFmtId="0" fontId="14" fillId="0" borderId="92" xfId="0" applyFont="1" applyBorder="1" applyAlignment="1">
      <alignment horizontal="right" vertical="center" wrapText="1"/>
    </xf>
    <xf numFmtId="0" fontId="14" fillId="0" borderId="93" xfId="0" applyFont="1" applyBorder="1" applyAlignment="1">
      <alignment horizontal="right" vertical="center" wrapText="1"/>
    </xf>
    <xf numFmtId="0" fontId="14" fillId="0" borderId="96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FF"/>
      <color rgb="FFCC00CC"/>
      <color rgb="FF81E7CF"/>
      <color rgb="FF1E9A7C"/>
      <color rgb="FF99FF99"/>
      <color rgb="FF000000"/>
      <color rgb="FFCCFFCC"/>
      <color rgb="FFACEAAC"/>
      <color rgb="FFA9E9A9"/>
      <color rgb="FFB5E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R85"/>
  <sheetViews>
    <sheetView topLeftCell="B35" zoomScale="95" zoomScaleNormal="95" workbookViewId="0">
      <pane xSplit="1" topLeftCell="C1" activePane="topRight" state="frozen"/>
      <selection activeCell="B1" sqref="B1"/>
      <selection pane="topRight" activeCell="B72" sqref="B72"/>
    </sheetView>
  </sheetViews>
  <sheetFormatPr defaultRowHeight="15" x14ac:dyDescent="0.25"/>
  <cols>
    <col min="1" max="1" width="23.42578125" customWidth="1"/>
    <col min="2" max="2" width="69" customWidth="1"/>
    <col min="3" max="3" width="21.42578125" customWidth="1"/>
    <col min="4" max="4" width="20.42578125" customWidth="1"/>
    <col min="5" max="5" width="20.28515625" customWidth="1"/>
    <col min="6" max="6" width="21.28515625" customWidth="1"/>
    <col min="7" max="7" width="21.7109375" customWidth="1"/>
    <col min="8" max="9" width="20.140625" customWidth="1"/>
    <col min="10" max="10" width="25" customWidth="1"/>
    <col min="11" max="12" width="21.28515625" customWidth="1"/>
    <col min="13" max="15" width="21.7109375" customWidth="1"/>
    <col min="16" max="17" width="23.28515625" customWidth="1"/>
    <col min="18" max="18" width="22.7109375" customWidth="1"/>
  </cols>
  <sheetData>
    <row r="1" spans="1:18" ht="36" customHeight="1" x14ac:dyDescent="0.4">
      <c r="B1" s="10" t="s">
        <v>175</v>
      </c>
    </row>
    <row r="2" spans="1:18" ht="63.75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4" t="s">
        <v>188</v>
      </c>
      <c r="R2" s="3" t="s">
        <v>16</v>
      </c>
    </row>
    <row r="3" spans="1:18" ht="32.25" customHeight="1" thickTop="1" thickBot="1" x14ac:dyDescent="0.3">
      <c r="A3" s="1"/>
      <c r="B3" s="499" t="s">
        <v>17</v>
      </c>
      <c r="C3" s="266"/>
      <c r="D3" s="267"/>
      <c r="E3" s="268"/>
      <c r="F3" s="266"/>
      <c r="G3" s="267"/>
      <c r="H3" s="268"/>
      <c r="I3" s="266"/>
      <c r="J3" s="267"/>
      <c r="K3" s="268"/>
      <c r="L3" s="266"/>
      <c r="M3" s="267"/>
      <c r="N3" s="268"/>
      <c r="O3" s="266"/>
      <c r="P3" s="268"/>
      <c r="Q3" s="269"/>
      <c r="R3" s="269"/>
    </row>
    <row r="4" spans="1:18" ht="26.25" customHeight="1" thickTop="1" thickBot="1" x14ac:dyDescent="0.3">
      <c r="A4" s="270"/>
      <c r="C4" s="266"/>
      <c r="D4" s="267"/>
      <c r="E4" s="268"/>
      <c r="F4" s="266"/>
      <c r="G4" s="267"/>
      <c r="H4" s="268"/>
      <c r="I4" s="266"/>
      <c r="J4" s="267"/>
      <c r="K4" s="268"/>
      <c r="L4" s="266"/>
      <c r="M4" s="267"/>
      <c r="N4" s="268"/>
      <c r="O4" s="266"/>
      <c r="P4" s="268"/>
      <c r="Q4" s="269"/>
      <c r="R4" s="269"/>
    </row>
    <row r="5" spans="1:18" ht="24.75" customHeight="1" thickTop="1" x14ac:dyDescent="0.25">
      <c r="A5" s="270"/>
      <c r="B5" s="499" t="s">
        <v>246</v>
      </c>
      <c r="C5" s="12"/>
      <c r="D5" s="13"/>
      <c r="E5" s="14"/>
      <c r="F5" s="12"/>
      <c r="G5" s="13"/>
      <c r="H5" s="14"/>
      <c r="I5" s="12"/>
      <c r="J5" s="13"/>
      <c r="K5" s="14"/>
      <c r="L5" s="12"/>
      <c r="M5" s="13"/>
      <c r="N5" s="14"/>
      <c r="O5" s="12"/>
      <c r="P5" s="14"/>
      <c r="Q5" s="15"/>
      <c r="R5" s="15"/>
    </row>
    <row r="6" spans="1:18" ht="24" customHeight="1" x14ac:dyDescent="0.25">
      <c r="A6" s="270"/>
      <c r="B6" s="265" t="s">
        <v>18</v>
      </c>
      <c r="C6" s="8"/>
      <c r="D6" s="9"/>
      <c r="E6" s="9"/>
      <c r="F6" s="9"/>
      <c r="G6" s="9"/>
      <c r="H6" s="9"/>
      <c r="I6" s="5"/>
      <c r="J6" s="6"/>
      <c r="K6" s="6"/>
      <c r="L6" s="6"/>
      <c r="M6" s="6"/>
      <c r="N6" s="6"/>
      <c r="O6" s="6"/>
      <c r="P6" s="7"/>
      <c r="Q6" s="7"/>
      <c r="R6" s="7"/>
    </row>
    <row r="7" spans="1:18" x14ac:dyDescent="0.25">
      <c r="A7" s="270"/>
      <c r="B7" s="500" t="s">
        <v>27</v>
      </c>
      <c r="C7" s="501"/>
      <c r="D7" s="502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1"/>
      <c r="R7" s="501"/>
    </row>
    <row r="8" spans="1:18" x14ac:dyDescent="0.25">
      <c r="A8" s="270"/>
      <c r="B8" s="271"/>
      <c r="C8" s="272"/>
      <c r="D8" s="273"/>
      <c r="E8" s="274"/>
      <c r="F8" s="275"/>
      <c r="G8" s="275"/>
      <c r="H8" s="276"/>
      <c r="I8" s="11"/>
      <c r="J8" s="11"/>
      <c r="K8" s="277"/>
      <c r="L8" s="278"/>
      <c r="M8" s="279"/>
      <c r="N8" s="280"/>
      <c r="O8" s="281"/>
      <c r="P8" s="282"/>
      <c r="Q8" s="317"/>
      <c r="R8" s="283"/>
    </row>
    <row r="9" spans="1:18" x14ac:dyDescent="0.25">
      <c r="A9" s="270"/>
      <c r="B9" s="271"/>
      <c r="C9" s="272"/>
      <c r="D9" s="273"/>
      <c r="E9" s="274"/>
      <c r="F9" s="275"/>
      <c r="G9" s="275"/>
      <c r="H9" s="276"/>
      <c r="I9" s="11"/>
      <c r="J9" s="11"/>
      <c r="K9" s="277"/>
      <c r="L9" s="278"/>
      <c r="M9" s="279"/>
      <c r="N9" s="280"/>
      <c r="O9" s="281"/>
      <c r="P9" s="282"/>
      <c r="Q9" s="317"/>
      <c r="R9" s="467"/>
    </row>
    <row r="10" spans="1:18" x14ac:dyDescent="0.25">
      <c r="A10" s="270"/>
      <c r="B10" s="271"/>
      <c r="C10" s="272"/>
      <c r="D10" s="273"/>
      <c r="E10" s="274"/>
      <c r="F10" s="275"/>
      <c r="G10" s="275"/>
      <c r="H10" s="276"/>
      <c r="I10" s="11"/>
      <c r="J10" s="11"/>
      <c r="K10" s="277"/>
      <c r="L10" s="278"/>
      <c r="M10" s="279"/>
      <c r="N10" s="280"/>
      <c r="O10" s="281"/>
      <c r="P10" s="282"/>
      <c r="Q10" s="317"/>
      <c r="R10" s="467"/>
    </row>
    <row r="11" spans="1:18" x14ac:dyDescent="0.25">
      <c r="A11" s="270"/>
      <c r="B11" s="271"/>
      <c r="C11" s="272"/>
      <c r="D11" s="273"/>
      <c r="E11" s="274"/>
      <c r="F11" s="275"/>
      <c r="G11" s="275"/>
      <c r="H11" s="276"/>
      <c r="I11" s="11"/>
      <c r="J11" s="11"/>
      <c r="K11" s="277"/>
      <c r="L11" s="278"/>
      <c r="M11" s="279"/>
      <c r="N11" s="280"/>
      <c r="O11" s="281"/>
      <c r="P11" s="282"/>
      <c r="Q11" s="317"/>
      <c r="R11" s="467"/>
    </row>
    <row r="12" spans="1:18" x14ac:dyDescent="0.25">
      <c r="A12" s="270"/>
      <c r="B12" s="271"/>
      <c r="C12" s="272"/>
      <c r="D12" s="273"/>
      <c r="E12" s="274"/>
      <c r="F12" s="275"/>
      <c r="G12" s="275"/>
      <c r="H12" s="276"/>
      <c r="I12" s="11"/>
      <c r="J12" s="11"/>
      <c r="K12" s="277"/>
      <c r="L12" s="278"/>
      <c r="M12" s="279"/>
      <c r="N12" s="280"/>
      <c r="O12" s="281"/>
      <c r="P12" s="282"/>
      <c r="Q12" s="317"/>
      <c r="R12" s="467"/>
    </row>
    <row r="13" spans="1:18" x14ac:dyDescent="0.25">
      <c r="A13" s="270"/>
      <c r="B13" s="271"/>
      <c r="C13" s="272"/>
      <c r="D13" s="273"/>
      <c r="E13" s="274"/>
      <c r="F13" s="275"/>
      <c r="G13" s="275"/>
      <c r="H13" s="276"/>
      <c r="I13" s="11"/>
      <c r="J13" s="11"/>
      <c r="K13" s="277"/>
      <c r="L13" s="278"/>
      <c r="M13" s="279"/>
      <c r="N13" s="280"/>
      <c r="O13" s="281"/>
      <c r="P13" s="282"/>
      <c r="Q13" s="317"/>
      <c r="R13" s="467"/>
    </row>
    <row r="14" spans="1:18" x14ac:dyDescent="0.25">
      <c r="A14" s="270"/>
      <c r="B14" s="271"/>
      <c r="C14" s="272"/>
      <c r="D14" s="273"/>
      <c r="E14" s="274"/>
      <c r="F14" s="275"/>
      <c r="G14" s="275"/>
      <c r="H14" s="276"/>
      <c r="I14" s="11"/>
      <c r="J14" s="11"/>
      <c r="K14" s="277"/>
      <c r="L14" s="278"/>
      <c r="M14" s="279"/>
      <c r="N14" s="280"/>
      <c r="O14" s="281"/>
      <c r="P14" s="282"/>
      <c r="Q14" s="317"/>
      <c r="R14" s="467"/>
    </row>
    <row r="15" spans="1:18" x14ac:dyDescent="0.25">
      <c r="A15" s="270"/>
      <c r="B15" s="271"/>
      <c r="C15" s="272"/>
      <c r="D15" s="273"/>
      <c r="E15" s="274"/>
      <c r="F15" s="275"/>
      <c r="G15" s="275"/>
      <c r="H15" s="276"/>
      <c r="I15" s="11"/>
      <c r="J15" s="11"/>
      <c r="K15" s="277"/>
      <c r="L15" s="278"/>
      <c r="M15" s="279"/>
      <c r="N15" s="280"/>
      <c r="O15" s="281"/>
      <c r="P15" s="282"/>
      <c r="Q15" s="317"/>
      <c r="R15" s="467"/>
    </row>
    <row r="16" spans="1:18" x14ac:dyDescent="0.25">
      <c r="A16" s="270"/>
      <c r="B16" s="2" t="s">
        <v>19</v>
      </c>
      <c r="C16" s="272"/>
      <c r="D16" s="284"/>
      <c r="E16" s="285"/>
      <c r="F16" s="285"/>
      <c r="G16" s="285"/>
      <c r="H16" s="286"/>
      <c r="I16" s="285"/>
      <c r="J16" s="285"/>
      <c r="K16" s="285"/>
      <c r="L16" s="285"/>
      <c r="M16" s="285"/>
      <c r="N16" s="285"/>
      <c r="O16" s="285"/>
      <c r="P16" s="285"/>
      <c r="Q16" s="283"/>
      <c r="R16" s="467"/>
    </row>
    <row r="17" spans="1:18" x14ac:dyDescent="0.25">
      <c r="A17" s="270"/>
      <c r="B17" s="500" t="s">
        <v>28</v>
      </c>
      <c r="C17" s="501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1"/>
      <c r="R17" s="506"/>
    </row>
    <row r="18" spans="1:18" x14ac:dyDescent="0.25">
      <c r="A18" s="270"/>
      <c r="B18" s="271"/>
      <c r="C18" s="272"/>
      <c r="D18" s="273"/>
      <c r="E18" s="274"/>
      <c r="F18" s="275"/>
      <c r="G18" s="275"/>
      <c r="H18" s="276"/>
      <c r="I18" s="11"/>
      <c r="J18" s="11"/>
      <c r="K18" s="277"/>
      <c r="L18" s="278"/>
      <c r="M18" s="279"/>
      <c r="N18" s="280"/>
      <c r="O18" s="281"/>
      <c r="P18" s="282"/>
      <c r="Q18" s="317"/>
      <c r="R18" s="467"/>
    </row>
    <row r="19" spans="1:18" x14ac:dyDescent="0.25">
      <c r="A19" s="270"/>
      <c r="B19" s="271"/>
      <c r="C19" s="272"/>
      <c r="D19" s="273"/>
      <c r="E19" s="274"/>
      <c r="F19" s="275"/>
      <c r="G19" s="275"/>
      <c r="H19" s="276"/>
      <c r="I19" s="11"/>
      <c r="J19" s="11"/>
      <c r="K19" s="277"/>
      <c r="L19" s="278"/>
      <c r="M19" s="279"/>
      <c r="N19" s="280"/>
      <c r="O19" s="281"/>
      <c r="P19" s="282"/>
      <c r="Q19" s="317"/>
      <c r="R19" s="467"/>
    </row>
    <row r="20" spans="1:18" x14ac:dyDescent="0.25">
      <c r="A20" s="270"/>
      <c r="B20" s="271"/>
      <c r="C20" s="272"/>
      <c r="D20" s="273"/>
      <c r="E20" s="274"/>
      <c r="F20" s="275"/>
      <c r="G20" s="275"/>
      <c r="H20" s="276"/>
      <c r="I20" s="11"/>
      <c r="J20" s="11"/>
      <c r="K20" s="277"/>
      <c r="L20" s="278"/>
      <c r="M20" s="279"/>
      <c r="N20" s="280"/>
      <c r="O20" s="281"/>
      <c r="P20" s="282"/>
      <c r="Q20" s="317"/>
      <c r="R20" s="467"/>
    </row>
    <row r="21" spans="1:18" x14ac:dyDescent="0.25">
      <c r="A21" s="270"/>
      <c r="B21" s="271"/>
      <c r="C21" s="272"/>
      <c r="D21" s="273"/>
      <c r="E21" s="274"/>
      <c r="F21" s="275"/>
      <c r="G21" s="275"/>
      <c r="H21" s="276"/>
      <c r="I21" s="11"/>
      <c r="J21" s="11"/>
      <c r="K21" s="277"/>
      <c r="L21" s="278"/>
      <c r="M21" s="279"/>
      <c r="N21" s="280"/>
      <c r="O21" s="281"/>
      <c r="P21" s="282"/>
      <c r="Q21" s="317"/>
      <c r="R21" s="467"/>
    </row>
    <row r="22" spans="1:18" x14ac:dyDescent="0.25">
      <c r="A22" s="270"/>
      <c r="B22" s="271"/>
      <c r="C22" s="272"/>
      <c r="D22" s="273"/>
      <c r="E22" s="274"/>
      <c r="F22" s="275"/>
      <c r="G22" s="275"/>
      <c r="H22" s="276"/>
      <c r="I22" s="11"/>
      <c r="J22" s="11"/>
      <c r="K22" s="277"/>
      <c r="L22" s="278"/>
      <c r="M22" s="279"/>
      <c r="N22" s="280"/>
      <c r="O22" s="281"/>
      <c r="P22" s="282"/>
      <c r="Q22" s="317"/>
      <c r="R22" s="467"/>
    </row>
    <row r="23" spans="1:18" x14ac:dyDescent="0.25">
      <c r="A23" s="270"/>
      <c r="B23" s="271"/>
      <c r="C23" s="272"/>
      <c r="D23" s="273"/>
      <c r="E23" s="274"/>
      <c r="F23" s="275"/>
      <c r="G23" s="275"/>
      <c r="H23" s="276"/>
      <c r="I23" s="11"/>
      <c r="J23" s="11"/>
      <c r="K23" s="277"/>
      <c r="L23" s="278"/>
      <c r="M23" s="279"/>
      <c r="N23" s="280"/>
      <c r="O23" s="281"/>
      <c r="P23" s="282"/>
      <c r="Q23" s="317"/>
      <c r="R23" s="467"/>
    </row>
    <row r="24" spans="1:18" x14ac:dyDescent="0.25">
      <c r="A24" s="270"/>
      <c r="B24" s="271"/>
      <c r="C24" s="272"/>
      <c r="D24" s="273"/>
      <c r="E24" s="274"/>
      <c r="F24" s="275"/>
      <c r="G24" s="275"/>
      <c r="H24" s="276"/>
      <c r="I24" s="11"/>
      <c r="J24" s="11"/>
      <c r="K24" s="277"/>
      <c r="L24" s="278"/>
      <c r="M24" s="279"/>
      <c r="N24" s="280"/>
      <c r="O24" s="281"/>
      <c r="P24" s="282"/>
      <c r="Q24" s="317"/>
      <c r="R24" s="467"/>
    </row>
    <row r="25" spans="1:18" x14ac:dyDescent="0.25">
      <c r="A25" s="270"/>
      <c r="B25" s="271"/>
      <c r="C25" s="272"/>
      <c r="D25" s="273"/>
      <c r="E25" s="274"/>
      <c r="F25" s="275"/>
      <c r="G25" s="275"/>
      <c r="H25" s="276"/>
      <c r="I25" s="11"/>
      <c r="J25" s="11"/>
      <c r="K25" s="277"/>
      <c r="L25" s="278"/>
      <c r="M25" s="279"/>
      <c r="N25" s="280"/>
      <c r="O25" s="281"/>
      <c r="P25" s="282"/>
      <c r="Q25" s="317"/>
      <c r="R25" s="467"/>
    </row>
    <row r="26" spans="1:18" x14ac:dyDescent="0.25">
      <c r="A26" s="270"/>
      <c r="B26" s="2" t="s">
        <v>19</v>
      </c>
      <c r="C26" s="272"/>
      <c r="D26" s="284"/>
      <c r="E26" s="285"/>
      <c r="F26" s="285"/>
      <c r="G26" s="285"/>
      <c r="H26" s="286"/>
      <c r="I26" s="285"/>
      <c r="J26" s="285"/>
      <c r="K26" s="285"/>
      <c r="L26" s="285"/>
      <c r="M26" s="285"/>
      <c r="N26" s="285"/>
      <c r="O26" s="285"/>
      <c r="P26" s="285"/>
      <c r="Q26" s="287"/>
      <c r="R26" s="467"/>
    </row>
    <row r="27" spans="1:18" x14ac:dyDescent="0.25">
      <c r="A27" s="270"/>
      <c r="B27" s="500" t="s">
        <v>20</v>
      </c>
      <c r="C27" s="501"/>
      <c r="D27" s="504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1"/>
      <c r="R27" s="506"/>
    </row>
    <row r="28" spans="1:18" x14ac:dyDescent="0.25">
      <c r="A28" s="270"/>
      <c r="B28" s="296" t="s">
        <v>29</v>
      </c>
      <c r="C28" s="272"/>
      <c r="D28" s="273"/>
      <c r="E28" s="274"/>
      <c r="F28" s="275"/>
      <c r="G28" s="275"/>
      <c r="H28" s="276"/>
      <c r="I28" s="11"/>
      <c r="J28" s="11"/>
      <c r="K28" s="277"/>
      <c r="L28" s="278"/>
      <c r="M28" s="279"/>
      <c r="N28" s="280"/>
      <c r="O28" s="281"/>
      <c r="P28" s="282"/>
      <c r="Q28" s="317"/>
      <c r="R28" s="467"/>
    </row>
    <row r="29" spans="1:18" x14ac:dyDescent="0.25">
      <c r="A29" s="270"/>
      <c r="B29" s="271"/>
      <c r="C29" s="272"/>
      <c r="D29" s="273"/>
      <c r="E29" s="274"/>
      <c r="F29" s="275"/>
      <c r="G29" s="275"/>
      <c r="H29" s="276"/>
      <c r="I29" s="11"/>
      <c r="J29" s="11"/>
      <c r="K29" s="277"/>
      <c r="L29" s="278"/>
      <c r="M29" s="279"/>
      <c r="N29" s="280"/>
      <c r="O29" s="281"/>
      <c r="P29" s="282"/>
      <c r="Q29" s="317"/>
      <c r="R29" s="467"/>
    </row>
    <row r="30" spans="1:18" x14ac:dyDescent="0.25">
      <c r="A30" s="270"/>
      <c r="B30" s="271"/>
      <c r="C30" s="272"/>
      <c r="D30" s="273"/>
      <c r="E30" s="274"/>
      <c r="F30" s="275"/>
      <c r="G30" s="275"/>
      <c r="H30" s="276"/>
      <c r="I30" s="11"/>
      <c r="J30" s="11"/>
      <c r="K30" s="277"/>
      <c r="L30" s="278"/>
      <c r="M30" s="279"/>
      <c r="N30" s="280"/>
      <c r="O30" s="281"/>
      <c r="P30" s="282"/>
      <c r="Q30" s="317"/>
      <c r="R30" s="467"/>
    </row>
    <row r="31" spans="1:18" x14ac:dyDescent="0.25">
      <c r="A31" s="270"/>
      <c r="B31" s="300" t="s">
        <v>158</v>
      </c>
      <c r="C31" s="272"/>
      <c r="D31" s="273"/>
      <c r="E31" s="274"/>
      <c r="F31" s="275"/>
      <c r="G31" s="275"/>
      <c r="H31" s="276"/>
      <c r="I31" s="11"/>
      <c r="J31" s="11"/>
      <c r="K31" s="277"/>
      <c r="L31" s="278"/>
      <c r="M31" s="279"/>
      <c r="N31" s="280"/>
      <c r="O31" s="281"/>
      <c r="P31" s="282"/>
      <c r="Q31" s="317"/>
      <c r="R31" s="467"/>
    </row>
    <row r="32" spans="1:18" x14ac:dyDescent="0.25">
      <c r="A32" s="270"/>
      <c r="B32" s="296" t="s">
        <v>30</v>
      </c>
      <c r="C32" s="272"/>
      <c r="D32" s="273"/>
      <c r="E32" s="274"/>
      <c r="F32" s="275"/>
      <c r="G32" s="275"/>
      <c r="H32" s="276"/>
      <c r="I32" s="11"/>
      <c r="J32" s="11"/>
      <c r="K32" s="277"/>
      <c r="L32" s="278"/>
      <c r="M32" s="279"/>
      <c r="N32" s="280"/>
      <c r="O32" s="281"/>
      <c r="P32" s="282"/>
      <c r="Q32" s="317"/>
      <c r="R32" s="467"/>
    </row>
    <row r="33" spans="1:18" x14ac:dyDescent="0.25">
      <c r="A33" s="270"/>
      <c r="B33" s="271"/>
      <c r="C33" s="272"/>
      <c r="D33" s="273"/>
      <c r="E33" s="274"/>
      <c r="F33" s="275"/>
      <c r="G33" s="275"/>
      <c r="H33" s="276"/>
      <c r="I33" s="11"/>
      <c r="J33" s="11"/>
      <c r="K33" s="277"/>
      <c r="L33" s="278"/>
      <c r="M33" s="279"/>
      <c r="N33" s="280"/>
      <c r="O33" s="281"/>
      <c r="P33" s="282"/>
      <c r="Q33" s="317"/>
      <c r="R33" s="467"/>
    </row>
    <row r="34" spans="1:18" x14ac:dyDescent="0.25">
      <c r="A34" s="270"/>
      <c r="B34" s="271"/>
      <c r="C34" s="272"/>
      <c r="D34" s="273"/>
      <c r="E34" s="274"/>
      <c r="F34" s="275"/>
      <c r="G34" s="275"/>
      <c r="H34" s="276"/>
      <c r="I34" s="11"/>
      <c r="J34" s="11"/>
      <c r="K34" s="277"/>
      <c r="L34" s="278"/>
      <c r="M34" s="279"/>
      <c r="N34" s="280"/>
      <c r="O34" s="281"/>
      <c r="P34" s="282"/>
      <c r="Q34" s="317"/>
      <c r="R34" s="467"/>
    </row>
    <row r="35" spans="1:18" x14ac:dyDescent="0.25">
      <c r="A35" s="270"/>
      <c r="B35" s="300" t="s">
        <v>159</v>
      </c>
      <c r="C35" s="272"/>
      <c r="D35" s="273"/>
      <c r="E35" s="274"/>
      <c r="F35" s="275"/>
      <c r="G35" s="275"/>
      <c r="H35" s="276"/>
      <c r="I35" s="11"/>
      <c r="J35" s="11"/>
      <c r="K35" s="277"/>
      <c r="L35" s="278"/>
      <c r="M35" s="279"/>
      <c r="N35" s="280"/>
      <c r="O35" s="281"/>
      <c r="P35" s="282"/>
      <c r="Q35" s="317"/>
      <c r="R35" s="467"/>
    </row>
    <row r="36" spans="1:18" x14ac:dyDescent="0.25">
      <c r="A36" s="270"/>
      <c r="B36" s="2" t="s">
        <v>19</v>
      </c>
      <c r="C36" s="272"/>
      <c r="D36" s="284"/>
      <c r="E36" s="285"/>
      <c r="F36" s="285"/>
      <c r="G36" s="285"/>
      <c r="H36" s="286"/>
      <c r="I36" s="285"/>
      <c r="J36" s="285"/>
      <c r="K36" s="285"/>
      <c r="L36" s="285"/>
      <c r="M36" s="285"/>
      <c r="N36" s="285"/>
      <c r="O36" s="285"/>
      <c r="P36" s="285"/>
      <c r="Q36" s="283"/>
      <c r="R36" s="467"/>
    </row>
    <row r="37" spans="1:18" x14ac:dyDescent="0.25">
      <c r="A37" s="270"/>
      <c r="B37" s="500" t="s">
        <v>21</v>
      </c>
      <c r="C37" s="501"/>
      <c r="D37" s="504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1"/>
      <c r="R37" s="506"/>
    </row>
    <row r="38" spans="1:18" x14ac:dyDescent="0.25">
      <c r="A38" s="270"/>
      <c r="B38" s="271"/>
      <c r="C38" s="272"/>
      <c r="D38" s="273"/>
      <c r="E38" s="274"/>
      <c r="F38" s="275"/>
      <c r="G38" s="275"/>
      <c r="H38" s="276"/>
      <c r="I38" s="11"/>
      <c r="J38" s="11"/>
      <c r="K38" s="277"/>
      <c r="L38" s="278"/>
      <c r="M38" s="279"/>
      <c r="N38" s="280"/>
      <c r="O38" s="281"/>
      <c r="P38" s="282"/>
      <c r="Q38" s="317"/>
      <c r="R38" s="467"/>
    </row>
    <row r="39" spans="1:18" x14ac:dyDescent="0.25">
      <c r="A39" s="270"/>
      <c r="B39" s="271"/>
      <c r="C39" s="272"/>
      <c r="D39" s="273"/>
      <c r="E39" s="274"/>
      <c r="F39" s="275"/>
      <c r="G39" s="275"/>
      <c r="H39" s="276"/>
      <c r="I39" s="11"/>
      <c r="J39" s="11"/>
      <c r="K39" s="277"/>
      <c r="L39" s="278"/>
      <c r="M39" s="279"/>
      <c r="N39" s="280"/>
      <c r="O39" s="281"/>
      <c r="P39" s="282"/>
      <c r="Q39" s="317"/>
      <c r="R39" s="467"/>
    </row>
    <row r="40" spans="1:18" x14ac:dyDescent="0.25">
      <c r="A40" s="270"/>
      <c r="B40" s="271"/>
      <c r="C40" s="272"/>
      <c r="D40" s="273"/>
      <c r="E40" s="274"/>
      <c r="F40" s="275"/>
      <c r="G40" s="275"/>
      <c r="H40" s="276"/>
      <c r="I40" s="11"/>
      <c r="J40" s="11"/>
      <c r="K40" s="277"/>
      <c r="L40" s="278"/>
      <c r="M40" s="279"/>
      <c r="N40" s="280"/>
      <c r="O40" s="281"/>
      <c r="P40" s="282"/>
      <c r="Q40" s="317"/>
      <c r="R40" s="467"/>
    </row>
    <row r="41" spans="1:18" x14ac:dyDescent="0.25">
      <c r="A41" s="270"/>
      <c r="B41" s="271"/>
      <c r="C41" s="272"/>
      <c r="D41" s="273"/>
      <c r="E41" s="274"/>
      <c r="F41" s="275"/>
      <c r="G41" s="275"/>
      <c r="H41" s="276"/>
      <c r="I41" s="11"/>
      <c r="J41" s="11"/>
      <c r="K41" s="277"/>
      <c r="L41" s="278"/>
      <c r="M41" s="279"/>
      <c r="N41" s="280"/>
      <c r="O41" s="281"/>
      <c r="P41" s="282"/>
      <c r="Q41" s="317"/>
      <c r="R41" s="467"/>
    </row>
    <row r="42" spans="1:18" x14ac:dyDescent="0.25">
      <c r="A42" s="270"/>
      <c r="B42" s="271"/>
      <c r="C42" s="272"/>
      <c r="D42" s="273"/>
      <c r="E42" s="274"/>
      <c r="F42" s="275"/>
      <c r="G42" s="275"/>
      <c r="H42" s="276"/>
      <c r="I42" s="11"/>
      <c r="J42" s="11"/>
      <c r="K42" s="277"/>
      <c r="L42" s="278"/>
      <c r="M42" s="279"/>
      <c r="N42" s="280"/>
      <c r="O42" s="281"/>
      <c r="P42" s="282"/>
      <c r="Q42" s="317"/>
      <c r="R42" s="467"/>
    </row>
    <row r="43" spans="1:18" x14ac:dyDescent="0.25">
      <c r="A43" s="270"/>
      <c r="B43" s="271"/>
      <c r="C43" s="272"/>
      <c r="D43" s="273"/>
      <c r="E43" s="274"/>
      <c r="F43" s="275"/>
      <c r="G43" s="275"/>
      <c r="H43" s="276"/>
      <c r="I43" s="11"/>
      <c r="J43" s="11"/>
      <c r="K43" s="277"/>
      <c r="L43" s="278"/>
      <c r="M43" s="279"/>
      <c r="N43" s="280"/>
      <c r="O43" s="281"/>
      <c r="P43" s="282"/>
      <c r="Q43" s="317"/>
      <c r="R43" s="467"/>
    </row>
    <row r="44" spans="1:18" x14ac:dyDescent="0.25">
      <c r="A44" s="270"/>
      <c r="B44" s="300" t="s">
        <v>160</v>
      </c>
      <c r="C44" s="272"/>
      <c r="D44" s="273"/>
      <c r="E44" s="274"/>
      <c r="F44" s="275"/>
      <c r="G44" s="275"/>
      <c r="H44" s="276"/>
      <c r="I44" s="11"/>
      <c r="J44" s="11"/>
      <c r="K44" s="277"/>
      <c r="L44" s="278"/>
      <c r="M44" s="279"/>
      <c r="N44" s="280"/>
      <c r="O44" s="281"/>
      <c r="P44" s="282"/>
      <c r="Q44" s="317"/>
      <c r="R44" s="467"/>
    </row>
    <row r="45" spans="1:18" x14ac:dyDescent="0.25">
      <c r="A45" s="270"/>
      <c r="B45" s="2" t="s">
        <v>19</v>
      </c>
      <c r="C45" s="272"/>
      <c r="D45" s="284"/>
      <c r="E45" s="285"/>
      <c r="F45" s="285"/>
      <c r="G45" s="285"/>
      <c r="H45" s="286"/>
      <c r="I45" s="285"/>
      <c r="J45" s="285"/>
      <c r="K45" s="285"/>
      <c r="L45" s="285"/>
      <c r="M45" s="285"/>
      <c r="N45" s="285"/>
      <c r="O45" s="285"/>
      <c r="P45" s="285"/>
      <c r="Q45" s="287"/>
      <c r="R45" s="467"/>
    </row>
    <row r="46" spans="1:18" x14ac:dyDescent="0.25">
      <c r="A46" s="270"/>
      <c r="B46" s="500" t="s">
        <v>22</v>
      </c>
      <c r="C46" s="501"/>
      <c r="D46" s="504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1"/>
      <c r="R46" s="506"/>
    </row>
    <row r="47" spans="1:18" x14ac:dyDescent="0.25">
      <c r="A47" s="270"/>
      <c r="B47" s="271"/>
      <c r="C47" s="272"/>
      <c r="D47" s="273"/>
      <c r="E47" s="274"/>
      <c r="F47" s="275"/>
      <c r="G47" s="275"/>
      <c r="H47" s="276"/>
      <c r="I47" s="11"/>
      <c r="J47" s="11"/>
      <c r="K47" s="277"/>
      <c r="L47" s="278"/>
      <c r="M47" s="279"/>
      <c r="N47" s="280"/>
      <c r="O47" s="281"/>
      <c r="P47" s="282"/>
      <c r="Q47" s="317"/>
      <c r="R47" s="467"/>
    </row>
    <row r="48" spans="1:18" x14ac:dyDescent="0.25">
      <c r="A48" s="270"/>
      <c r="B48" s="271"/>
      <c r="C48" s="272"/>
      <c r="D48" s="273"/>
      <c r="E48" s="274"/>
      <c r="F48" s="275"/>
      <c r="G48" s="275"/>
      <c r="H48" s="276"/>
      <c r="I48" s="11"/>
      <c r="J48" s="11"/>
      <c r="K48" s="277"/>
      <c r="L48" s="278"/>
      <c r="M48" s="279"/>
      <c r="N48" s="280"/>
      <c r="O48" s="281"/>
      <c r="P48" s="282"/>
      <c r="Q48" s="317"/>
      <c r="R48" s="467"/>
    </row>
    <row r="49" spans="1:18" x14ac:dyDescent="0.25">
      <c r="A49" s="270"/>
      <c r="B49" s="271"/>
      <c r="C49" s="272"/>
      <c r="D49" s="273"/>
      <c r="E49" s="274"/>
      <c r="F49" s="275"/>
      <c r="G49" s="275"/>
      <c r="H49" s="276"/>
      <c r="I49" s="11"/>
      <c r="J49" s="11"/>
      <c r="K49" s="277"/>
      <c r="L49" s="278"/>
      <c r="M49" s="279"/>
      <c r="N49" s="280"/>
      <c r="O49" s="281"/>
      <c r="P49" s="282"/>
      <c r="Q49" s="317"/>
      <c r="R49" s="467"/>
    </row>
    <row r="50" spans="1:18" x14ac:dyDescent="0.25">
      <c r="A50" s="270"/>
      <c r="B50" s="271"/>
      <c r="C50" s="272"/>
      <c r="D50" s="273"/>
      <c r="E50" s="274"/>
      <c r="F50" s="275"/>
      <c r="G50" s="275"/>
      <c r="H50" s="276"/>
      <c r="I50" s="11"/>
      <c r="J50" s="11"/>
      <c r="K50" s="277"/>
      <c r="L50" s="278"/>
      <c r="M50" s="279"/>
      <c r="N50" s="280"/>
      <c r="O50" s="281"/>
      <c r="P50" s="282"/>
      <c r="Q50" s="317"/>
      <c r="R50" s="467"/>
    </row>
    <row r="51" spans="1:18" x14ac:dyDescent="0.25">
      <c r="A51" s="270"/>
      <c r="B51" s="271"/>
      <c r="C51" s="272"/>
      <c r="D51" s="273"/>
      <c r="E51" s="274"/>
      <c r="F51" s="275"/>
      <c r="G51" s="275"/>
      <c r="H51" s="276"/>
      <c r="I51" s="11"/>
      <c r="J51" s="11"/>
      <c r="K51" s="277"/>
      <c r="L51" s="278"/>
      <c r="M51" s="279"/>
      <c r="N51" s="280"/>
      <c r="O51" s="281"/>
      <c r="P51" s="282"/>
      <c r="Q51" s="317"/>
      <c r="R51" s="467"/>
    </row>
    <row r="52" spans="1:18" x14ac:dyDescent="0.25">
      <c r="A52" s="270"/>
      <c r="B52" s="271"/>
      <c r="C52" s="272"/>
      <c r="D52" s="273"/>
      <c r="E52" s="274"/>
      <c r="F52" s="275"/>
      <c r="G52" s="275"/>
      <c r="H52" s="276"/>
      <c r="I52" s="11"/>
      <c r="J52" s="11"/>
      <c r="K52" s="277"/>
      <c r="L52" s="278"/>
      <c r="M52" s="279"/>
      <c r="N52" s="280"/>
      <c r="O52" s="281"/>
      <c r="P52" s="282"/>
      <c r="Q52" s="317"/>
      <c r="R52" s="467"/>
    </row>
    <row r="53" spans="1:18" x14ac:dyDescent="0.25">
      <c r="A53" s="270"/>
      <c r="B53" s="300" t="s">
        <v>161</v>
      </c>
      <c r="C53" s="272"/>
      <c r="D53" s="273"/>
      <c r="E53" s="274"/>
      <c r="F53" s="275"/>
      <c r="G53" s="275"/>
      <c r="H53" s="276"/>
      <c r="I53" s="11"/>
      <c r="J53" s="11"/>
      <c r="K53" s="277"/>
      <c r="L53" s="278"/>
      <c r="M53" s="279"/>
      <c r="N53" s="280"/>
      <c r="O53" s="281"/>
      <c r="P53" s="282"/>
      <c r="Q53" s="317"/>
      <c r="R53" s="467"/>
    </row>
    <row r="54" spans="1:18" x14ac:dyDescent="0.25">
      <c r="A54" s="270"/>
      <c r="B54" s="2" t="s">
        <v>19</v>
      </c>
      <c r="C54" s="272"/>
      <c r="D54" s="284"/>
      <c r="E54" s="285"/>
      <c r="F54" s="285"/>
      <c r="G54" s="285"/>
      <c r="H54" s="286"/>
      <c r="I54" s="285"/>
      <c r="J54" s="285"/>
      <c r="K54" s="285"/>
      <c r="L54" s="285"/>
      <c r="M54" s="285"/>
      <c r="N54" s="285"/>
      <c r="O54" s="285"/>
      <c r="P54" s="285"/>
      <c r="Q54" s="287"/>
      <c r="R54" s="467"/>
    </row>
    <row r="55" spans="1:18" x14ac:dyDescent="0.25">
      <c r="A55" s="270"/>
      <c r="B55" s="500" t="s">
        <v>23</v>
      </c>
      <c r="C55" s="501"/>
      <c r="D55" s="504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1"/>
      <c r="R55" s="506"/>
    </row>
    <row r="56" spans="1:18" x14ac:dyDescent="0.25">
      <c r="A56" s="270"/>
      <c r="B56" s="271"/>
      <c r="C56" s="272"/>
      <c r="D56" s="273"/>
      <c r="E56" s="274"/>
      <c r="F56" s="275"/>
      <c r="G56" s="275"/>
      <c r="H56" s="276"/>
      <c r="I56" s="11"/>
      <c r="J56" s="11"/>
      <c r="K56" s="277"/>
      <c r="L56" s="278"/>
      <c r="M56" s="279"/>
      <c r="N56" s="280"/>
      <c r="O56" s="281"/>
      <c r="P56" s="282"/>
      <c r="Q56" s="317"/>
      <c r="R56" s="285"/>
    </row>
    <row r="57" spans="1:18" x14ac:dyDescent="0.25">
      <c r="A57" s="270"/>
      <c r="B57" s="271"/>
      <c r="C57" s="272"/>
      <c r="D57" s="273"/>
      <c r="E57" s="274"/>
      <c r="F57" s="275"/>
      <c r="G57" s="275"/>
      <c r="H57" s="276"/>
      <c r="I57" s="11"/>
      <c r="J57" s="11"/>
      <c r="K57" s="277"/>
      <c r="L57" s="278"/>
      <c r="M57" s="279"/>
      <c r="N57" s="280"/>
      <c r="O57" s="281"/>
      <c r="P57" s="282"/>
      <c r="Q57" s="317"/>
      <c r="R57" s="285"/>
    </row>
    <row r="58" spans="1:18" x14ac:dyDescent="0.25">
      <c r="A58" s="270"/>
      <c r="B58" s="271"/>
      <c r="C58" s="272"/>
      <c r="D58" s="273"/>
      <c r="E58" s="274"/>
      <c r="F58" s="275"/>
      <c r="G58" s="275"/>
      <c r="H58" s="276"/>
      <c r="I58" s="11"/>
      <c r="J58" s="11"/>
      <c r="K58" s="277"/>
      <c r="L58" s="278"/>
      <c r="M58" s="279"/>
      <c r="N58" s="280"/>
      <c r="O58" s="281"/>
      <c r="P58" s="282"/>
      <c r="Q58" s="317"/>
      <c r="R58" s="285"/>
    </row>
    <row r="59" spans="1:18" x14ac:dyDescent="0.25">
      <c r="A59" s="270"/>
      <c r="B59" s="300" t="s">
        <v>161</v>
      </c>
      <c r="C59" s="272"/>
      <c r="D59" s="273"/>
      <c r="E59" s="274"/>
      <c r="F59" s="275"/>
      <c r="G59" s="275"/>
      <c r="H59" s="276"/>
      <c r="I59" s="11"/>
      <c r="J59" s="11"/>
      <c r="K59" s="277"/>
      <c r="L59" s="278"/>
      <c r="M59" s="279"/>
      <c r="N59" s="280"/>
      <c r="O59" s="281"/>
      <c r="P59" s="282"/>
      <c r="Q59" s="317"/>
      <c r="R59" s="285"/>
    </row>
    <row r="60" spans="1:18" x14ac:dyDescent="0.25">
      <c r="A60" s="270"/>
      <c r="B60" s="2" t="s">
        <v>19</v>
      </c>
      <c r="C60" s="272"/>
      <c r="D60" s="284"/>
      <c r="E60" s="285"/>
      <c r="F60" s="285"/>
      <c r="G60" s="285"/>
      <c r="H60" s="315"/>
      <c r="I60" s="316"/>
      <c r="J60" s="316"/>
      <c r="K60" s="316"/>
      <c r="L60" s="316"/>
      <c r="M60" s="316"/>
      <c r="N60" s="316"/>
      <c r="O60" s="316"/>
      <c r="P60" s="316"/>
      <c r="Q60" s="466"/>
      <c r="R60" s="468"/>
    </row>
    <row r="61" spans="1:18" s="314" customFormat="1" x14ac:dyDescent="0.25">
      <c r="A61" s="313"/>
      <c r="B61" s="507" t="s">
        <v>187</v>
      </c>
      <c r="C61" s="508"/>
      <c r="D61" s="509"/>
      <c r="E61" s="510"/>
      <c r="F61" s="510"/>
      <c r="G61" s="510"/>
      <c r="H61" s="511"/>
      <c r="I61" s="510"/>
      <c r="J61" s="510"/>
      <c r="K61" s="510"/>
      <c r="L61" s="510"/>
      <c r="M61" s="510"/>
      <c r="N61" s="510"/>
      <c r="O61" s="510"/>
      <c r="P61" s="510"/>
      <c r="Q61" s="512"/>
      <c r="R61" s="513"/>
    </row>
    <row r="62" spans="1:18" x14ac:dyDescent="0.25">
      <c r="A62" s="270"/>
      <c r="B62" s="271"/>
      <c r="C62" s="272"/>
      <c r="D62" s="273"/>
      <c r="E62" s="274"/>
      <c r="F62" s="275"/>
      <c r="G62" s="275"/>
      <c r="H62" s="276"/>
      <c r="I62" s="11"/>
      <c r="J62" s="11"/>
      <c r="K62" s="277"/>
      <c r="L62" s="278"/>
      <c r="M62" s="279"/>
      <c r="N62" s="280"/>
      <c r="O62" s="281"/>
      <c r="P62" s="282"/>
      <c r="Q62" s="317"/>
      <c r="R62" s="467"/>
    </row>
    <row r="63" spans="1:18" x14ac:dyDescent="0.25">
      <c r="A63" s="270"/>
      <c r="B63" s="271"/>
      <c r="C63" s="272"/>
      <c r="D63" s="273"/>
      <c r="E63" s="274"/>
      <c r="F63" s="275"/>
      <c r="G63" s="275"/>
      <c r="H63" s="276"/>
      <c r="I63" s="11"/>
      <c r="J63" s="11"/>
      <c r="K63" s="277"/>
      <c r="L63" s="278"/>
      <c r="M63" s="279"/>
      <c r="N63" s="280"/>
      <c r="O63" s="281"/>
      <c r="P63" s="282"/>
      <c r="Q63" s="317"/>
      <c r="R63" s="467"/>
    </row>
    <row r="64" spans="1:18" x14ac:dyDescent="0.25">
      <c r="A64" s="270"/>
      <c r="B64" s="271"/>
      <c r="C64" s="272"/>
      <c r="D64" s="273"/>
      <c r="E64" s="274"/>
      <c r="F64" s="275"/>
      <c r="G64" s="275"/>
      <c r="H64" s="276"/>
      <c r="I64" s="11"/>
      <c r="J64" s="11"/>
      <c r="K64" s="277"/>
      <c r="L64" s="278"/>
      <c r="M64" s="279"/>
      <c r="N64" s="280"/>
      <c r="O64" s="281"/>
      <c r="P64" s="282"/>
      <c r="Q64" s="317"/>
      <c r="R64" s="467"/>
    </row>
    <row r="65" spans="1:18" x14ac:dyDescent="0.25">
      <c r="A65" s="270"/>
      <c r="B65" s="271"/>
      <c r="C65" s="272"/>
      <c r="D65" s="273"/>
      <c r="E65" s="274"/>
      <c r="F65" s="275"/>
      <c r="G65" s="275"/>
      <c r="H65" s="276"/>
      <c r="I65" s="11"/>
      <c r="J65" s="11"/>
      <c r="K65" s="277"/>
      <c r="L65" s="278"/>
      <c r="M65" s="279"/>
      <c r="N65" s="280"/>
      <c r="O65" s="281"/>
      <c r="P65" s="282"/>
      <c r="Q65" s="317"/>
      <c r="R65" s="467"/>
    </row>
    <row r="66" spans="1:18" x14ac:dyDescent="0.25">
      <c r="A66" s="270"/>
      <c r="B66" s="300" t="s">
        <v>161</v>
      </c>
      <c r="C66" s="272"/>
      <c r="D66" s="273"/>
      <c r="E66" s="274"/>
      <c r="F66" s="275"/>
      <c r="G66" s="275"/>
      <c r="H66" s="276"/>
      <c r="I66" s="11"/>
      <c r="J66" s="11"/>
      <c r="K66" s="277"/>
      <c r="L66" s="278"/>
      <c r="M66" s="279"/>
      <c r="N66" s="280"/>
      <c r="O66" s="281"/>
      <c r="P66" s="282"/>
      <c r="Q66" s="317"/>
      <c r="R66" s="467"/>
    </row>
    <row r="67" spans="1:18" x14ac:dyDescent="0.25">
      <c r="A67" s="270"/>
      <c r="B67" s="2" t="s">
        <v>19</v>
      </c>
      <c r="C67" s="272"/>
      <c r="D67" s="284"/>
      <c r="E67" s="285"/>
      <c r="F67" s="285"/>
      <c r="G67" s="285"/>
      <c r="H67" s="286"/>
      <c r="I67" s="285"/>
      <c r="J67" s="285"/>
      <c r="K67" s="285"/>
      <c r="L67" s="285"/>
      <c r="M67" s="285"/>
      <c r="N67" s="285"/>
      <c r="O67" s="285"/>
      <c r="P67" s="285"/>
      <c r="Q67" s="287"/>
      <c r="R67" s="467"/>
    </row>
    <row r="68" spans="1:18" x14ac:dyDescent="0.25">
      <c r="A68" s="270"/>
      <c r="B68" s="500" t="s">
        <v>157</v>
      </c>
      <c r="C68" s="501"/>
      <c r="D68" s="504"/>
      <c r="E68" s="505"/>
      <c r="F68" s="505"/>
      <c r="G68" s="505"/>
      <c r="H68" s="505"/>
      <c r="I68" s="505"/>
      <c r="J68" s="505"/>
      <c r="K68" s="505"/>
      <c r="L68" s="505"/>
      <c r="M68" s="505"/>
      <c r="N68" s="505"/>
      <c r="O68" s="505"/>
      <c r="P68" s="505"/>
      <c r="Q68" s="501"/>
      <c r="R68" s="506"/>
    </row>
    <row r="69" spans="1:18" x14ac:dyDescent="0.25">
      <c r="A69" s="270"/>
      <c r="B69" s="271"/>
      <c r="C69" s="272"/>
      <c r="D69" s="273"/>
      <c r="E69" s="274"/>
      <c r="F69" s="275"/>
      <c r="G69" s="275"/>
      <c r="H69" s="276"/>
      <c r="I69" s="11"/>
      <c r="J69" s="11"/>
      <c r="K69" s="277"/>
      <c r="L69" s="278"/>
      <c r="M69" s="279"/>
      <c r="N69" s="280"/>
      <c r="O69" s="281"/>
      <c r="P69" s="282"/>
      <c r="Q69" s="317"/>
      <c r="R69" s="467"/>
    </row>
    <row r="70" spans="1:18" x14ac:dyDescent="0.25">
      <c r="A70" s="270"/>
      <c r="B70" s="271"/>
      <c r="C70" s="272"/>
      <c r="D70" s="273"/>
      <c r="E70" s="274"/>
      <c r="F70" s="275"/>
      <c r="G70" s="275"/>
      <c r="H70" s="276"/>
      <c r="I70" s="11"/>
      <c r="J70" s="11"/>
      <c r="K70" s="277"/>
      <c r="L70" s="278"/>
      <c r="M70" s="279"/>
      <c r="N70" s="280"/>
      <c r="O70" s="281"/>
      <c r="P70" s="282"/>
      <c r="Q70" s="317"/>
      <c r="R70" s="467"/>
    </row>
    <row r="71" spans="1:18" x14ac:dyDescent="0.25">
      <c r="A71" s="270"/>
      <c r="B71" s="300" t="s">
        <v>162</v>
      </c>
      <c r="C71" s="272"/>
      <c r="D71" s="469"/>
      <c r="E71" s="470"/>
      <c r="F71" s="471"/>
      <c r="G71" s="471"/>
      <c r="H71" s="472"/>
      <c r="I71" s="473"/>
      <c r="J71" s="473"/>
      <c r="K71" s="474"/>
      <c r="L71" s="475"/>
      <c r="M71" s="476"/>
      <c r="N71" s="477"/>
      <c r="O71" s="478"/>
      <c r="P71" s="479"/>
      <c r="Q71" s="480"/>
      <c r="R71" s="467"/>
    </row>
    <row r="72" spans="1:18" ht="23.25" customHeight="1" x14ac:dyDescent="0.25">
      <c r="A72" s="270"/>
      <c r="B72" s="490" t="s">
        <v>19</v>
      </c>
      <c r="C72" s="481"/>
      <c r="D72" s="482"/>
      <c r="E72" s="481"/>
      <c r="F72" s="481"/>
      <c r="G72" s="481"/>
      <c r="H72" s="481"/>
      <c r="I72" s="481"/>
      <c r="J72" s="481"/>
      <c r="K72" s="481"/>
      <c r="L72" s="481"/>
      <c r="M72" s="481"/>
      <c r="N72" s="481"/>
      <c r="O72" s="481"/>
      <c r="P72" s="481"/>
      <c r="Q72" s="481"/>
      <c r="R72" s="481"/>
    </row>
    <row r="73" spans="1:18" ht="27" customHeight="1" x14ac:dyDescent="0.25">
      <c r="A73" s="270"/>
      <c r="B73" s="492" t="s">
        <v>101</v>
      </c>
      <c r="C73" s="481"/>
      <c r="D73" s="482"/>
      <c r="E73" s="481"/>
      <c r="F73" s="481"/>
      <c r="G73" s="481"/>
      <c r="H73" s="481"/>
      <c r="I73" s="484"/>
      <c r="J73" s="481"/>
      <c r="K73" s="481"/>
      <c r="L73" s="481"/>
      <c r="M73" s="484"/>
      <c r="N73" s="484"/>
      <c r="O73" s="484"/>
      <c r="P73" s="484"/>
      <c r="Q73" s="484"/>
      <c r="R73" s="481"/>
    </row>
    <row r="74" spans="1:18" ht="31.5" customHeight="1" x14ac:dyDescent="0.25">
      <c r="A74" s="270"/>
      <c r="B74" s="493" t="s">
        <v>25</v>
      </c>
      <c r="C74" s="481"/>
      <c r="D74" s="485"/>
      <c r="E74" s="486"/>
      <c r="F74" s="486"/>
      <c r="G74" s="486"/>
      <c r="H74" s="483"/>
      <c r="I74" s="483"/>
      <c r="J74" s="486"/>
      <c r="K74" s="486"/>
      <c r="L74" s="486"/>
      <c r="M74" s="486"/>
      <c r="N74" s="486"/>
      <c r="O74" s="483"/>
      <c r="P74" s="483"/>
      <c r="Q74" s="483"/>
      <c r="R74" s="483"/>
    </row>
    <row r="75" spans="1:18" ht="25.5" customHeight="1" x14ac:dyDescent="0.25">
      <c r="A75" s="270"/>
      <c r="B75" s="491" t="s">
        <v>70</v>
      </c>
      <c r="C75" s="481"/>
      <c r="D75" s="488"/>
      <c r="E75" s="487"/>
      <c r="F75" s="489"/>
      <c r="G75" s="487"/>
      <c r="H75" s="489"/>
      <c r="I75" s="489"/>
      <c r="J75" s="487"/>
      <c r="K75" s="487"/>
      <c r="L75" s="487"/>
      <c r="M75" s="487"/>
      <c r="N75" s="487"/>
      <c r="O75" s="489"/>
      <c r="P75" s="489"/>
      <c r="Q75" s="489"/>
      <c r="R75" s="489"/>
    </row>
    <row r="76" spans="1:18" x14ac:dyDescent="0.25">
      <c r="A76" s="270"/>
      <c r="B76" s="271"/>
      <c r="C76" s="283"/>
      <c r="D76" s="288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</row>
    <row r="77" spans="1:18" x14ac:dyDescent="0.25">
      <c r="A77" s="270"/>
      <c r="B77" s="271"/>
      <c r="C77" s="283"/>
      <c r="D77" s="288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</row>
    <row r="78" spans="1:18" x14ac:dyDescent="0.25">
      <c r="A78" s="270"/>
      <c r="B78" s="271"/>
      <c r="C78" s="283"/>
      <c r="D78" s="288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</row>
    <row r="79" spans="1:18" x14ac:dyDescent="0.25">
      <c r="A79" s="270"/>
      <c r="B79" s="271"/>
      <c r="C79" s="283"/>
      <c r="D79" s="288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</row>
    <row r="80" spans="1:18" x14ac:dyDescent="0.25">
      <c r="A80" s="270"/>
      <c r="B80" s="2"/>
      <c r="C80" s="283"/>
      <c r="D80" s="288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</row>
    <row r="81" spans="1:18" x14ac:dyDescent="0.25">
      <c r="A81" s="270"/>
      <c r="B81" s="2"/>
      <c r="C81" s="283"/>
      <c r="D81" s="288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</row>
    <row r="82" spans="1:18" x14ac:dyDescent="0.25">
      <c r="A82" s="270"/>
      <c r="B82" s="2"/>
      <c r="C82" s="283"/>
      <c r="D82" s="288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</row>
    <row r="83" spans="1:18" x14ac:dyDescent="0.25">
      <c r="A83" s="270"/>
      <c r="B83" s="271"/>
      <c r="C83" s="283"/>
      <c r="D83" s="288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</row>
    <row r="84" spans="1:18" x14ac:dyDescent="0.25">
      <c r="A84" s="270"/>
      <c r="B84" s="271"/>
      <c r="C84" s="283"/>
      <c r="D84" s="288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</row>
    <row r="85" spans="1:18" x14ac:dyDescent="0.25">
      <c r="A85" s="270"/>
      <c r="B85" s="271"/>
      <c r="C85" s="283"/>
      <c r="D85" s="288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4775E-5E76-431F-AD14-02254398DAD2}">
  <dimension ref="A1:O219"/>
  <sheetViews>
    <sheetView workbookViewId="0">
      <selection activeCell="K5" sqref="K5:N8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230</v>
      </c>
      <c r="E5" s="524"/>
      <c r="F5" s="524"/>
      <c r="G5" s="524"/>
      <c r="H5" s="524"/>
      <c r="I5" s="524"/>
      <c r="J5" s="429" t="s">
        <v>218</v>
      </c>
      <c r="K5" s="640" t="s">
        <v>249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ARkMchQp9La8vWtl+iUciYs7IcH5nKbBv97kQB+6WPphYpfkS2+RZF3qwgDr/Rx1Mcsa5HF2Ez/PQ7DyahgBHQ==" saltValue="yEz8sMHDCYIh/RZB4bkqgw==" spinCount="100000" sheet="1" objects="1" scenarios="1"/>
  <mergeCells count="14">
    <mergeCell ref="B42:N42"/>
    <mergeCell ref="B110:N110"/>
    <mergeCell ref="B208:N208"/>
    <mergeCell ref="B129:N130"/>
    <mergeCell ref="B164:N164"/>
    <mergeCell ref="B183:N183"/>
    <mergeCell ref="B192:N192"/>
    <mergeCell ref="B206:N206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51CD-D636-4859-9D0D-EA71F29DB845}">
  <dimension ref="A1:I147"/>
  <sheetViews>
    <sheetView workbookViewId="0">
      <selection activeCell="C22" sqref="C22"/>
    </sheetView>
  </sheetViews>
  <sheetFormatPr defaultColWidth="10.140625" defaultRowHeight="12.75" x14ac:dyDescent="0.25"/>
  <cols>
    <col min="1" max="1" width="14.5703125" style="19" customWidth="1"/>
    <col min="2" max="2" width="43.140625" style="132" customWidth="1"/>
    <col min="3" max="3" width="30.42578125" style="132" customWidth="1"/>
    <col min="4" max="4" width="14.42578125" style="19" bestFit="1" customWidth="1"/>
    <col min="5" max="5" width="14.5703125" style="133" customWidth="1"/>
    <col min="6" max="6" width="18.140625" style="19" customWidth="1"/>
    <col min="7" max="7" width="16.140625" style="19" customWidth="1"/>
    <col min="8" max="8" width="16.42578125" style="19" customWidth="1"/>
    <col min="9" max="10" width="15.5703125" style="19" bestFit="1" customWidth="1"/>
    <col min="11" max="16384" width="10.140625" style="19"/>
  </cols>
  <sheetData>
    <row r="1" spans="1:9" ht="27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9" ht="15.75" x14ac:dyDescent="0.25">
      <c r="A3" s="16"/>
      <c r="B3" s="20"/>
      <c r="C3" s="135" t="s">
        <v>32</v>
      </c>
      <c r="D3" s="653"/>
      <c r="E3" s="654"/>
      <c r="F3" s="654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 t="s">
        <v>33</v>
      </c>
      <c r="D5" s="653" t="s">
        <v>172</v>
      </c>
      <c r="E5" s="654"/>
      <c r="F5" s="654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4"/>
      <c r="F7" s="654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9" ht="15.75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39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3.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4.25" thickTop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3.5" thickTop="1" x14ac:dyDescent="0.25">
      <c r="A21" s="16"/>
      <c r="B21" s="51"/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13.5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3.5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13.5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3.5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13.5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3.5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13.5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3.5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ht="15" x14ac:dyDescent="0.25">
      <c r="A51" s="16"/>
      <c r="B51" s="531"/>
      <c r="C51" s="532"/>
      <c r="D51" s="532"/>
      <c r="E51" s="532"/>
      <c r="F51" s="532"/>
      <c r="G51" s="533"/>
      <c r="H51" s="534"/>
      <c r="I51" s="16"/>
    </row>
    <row r="52" spans="1:9" ht="25.5" x14ac:dyDescent="0.25">
      <c r="A52" s="16"/>
      <c r="B52" s="535" t="s">
        <v>60</v>
      </c>
      <c r="C52" s="536"/>
      <c r="D52" s="536"/>
      <c r="E52" s="537"/>
      <c r="F52" s="173" t="s">
        <v>61</v>
      </c>
      <c r="G52" s="173" t="s">
        <v>25</v>
      </c>
      <c r="H52" s="174" t="s">
        <v>43</v>
      </c>
      <c r="I52" s="67"/>
    </row>
    <row r="53" spans="1:9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5" x14ac:dyDescent="0.25">
      <c r="A58" s="16"/>
      <c r="B58" s="68"/>
      <c r="C58" s="289"/>
      <c r="D58" s="541" t="s">
        <v>66</v>
      </c>
      <c r="E58" s="542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ht="15" x14ac:dyDescent="0.25">
      <c r="A59" s="16"/>
      <c r="B59" s="543" t="s">
        <v>67</v>
      </c>
      <c r="C59" s="544"/>
      <c r="D59" s="544"/>
      <c r="E59" s="544"/>
      <c r="F59" s="544"/>
      <c r="G59" s="545"/>
      <c r="H59" s="546"/>
      <c r="I59" s="67"/>
    </row>
    <row r="60" spans="1:9" ht="38.2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61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ht="15" x14ac:dyDescent="0.25">
      <c r="A82" s="16"/>
      <c r="B82" s="550" t="s">
        <v>83</v>
      </c>
      <c r="C82" s="551"/>
      <c r="D82" s="551"/>
      <c r="E82" s="551"/>
      <c r="F82" s="551"/>
      <c r="G82" s="552"/>
      <c r="H82" s="55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61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ht="15" x14ac:dyDescent="0.25">
      <c r="A95" s="16"/>
      <c r="B95" s="554" t="s">
        <v>87</v>
      </c>
      <c r="C95" s="555"/>
      <c r="D95" s="555"/>
      <c r="E95" s="555"/>
      <c r="F95" s="555"/>
      <c r="G95" s="556"/>
      <c r="H95" s="557"/>
      <c r="I95" s="16"/>
    </row>
    <row r="96" spans="1:9" ht="38.2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61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ht="15" x14ac:dyDescent="0.25">
      <c r="A110" s="16"/>
      <c r="B110" s="558" t="s">
        <v>90</v>
      </c>
      <c r="C110" s="559"/>
      <c r="D110" s="559"/>
      <c r="E110" s="559"/>
      <c r="F110" s="559"/>
      <c r="G110" s="560"/>
      <c r="H110" s="561"/>
      <c r="I110" s="16"/>
    </row>
    <row r="111" spans="1:9" ht="38.2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61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x14ac:dyDescent="0.25">
      <c r="A119" s="16"/>
      <c r="B119" s="562" t="s">
        <v>92</v>
      </c>
      <c r="C119" s="563"/>
      <c r="D119" s="563"/>
      <c r="E119" s="563"/>
      <c r="F119" s="563"/>
      <c r="G119" s="564"/>
      <c r="H119" s="565"/>
      <c r="I119" s="16"/>
    </row>
    <row r="120" spans="1:9" ht="38.2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61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ht="15" x14ac:dyDescent="0.25">
      <c r="A127" s="16"/>
      <c r="B127" s="562" t="s">
        <v>95</v>
      </c>
      <c r="C127" s="563"/>
      <c r="D127" s="563"/>
      <c r="E127" s="563"/>
      <c r="F127" s="563"/>
      <c r="G127" s="564"/>
      <c r="H127" s="565"/>
      <c r="I127" s="16"/>
    </row>
    <row r="128" spans="1:9" ht="25.5" x14ac:dyDescent="0.25">
      <c r="A128" s="16"/>
      <c r="B128" s="227" t="s">
        <v>96</v>
      </c>
      <c r="C128" s="228"/>
      <c r="D128" s="228"/>
      <c r="E128" s="229"/>
      <c r="F128" s="230" t="s">
        <v>61</v>
      </c>
      <c r="G128" s="231" t="s">
        <v>25</v>
      </c>
      <c r="H128" s="232" t="s">
        <v>43</v>
      </c>
      <c r="I128" s="16"/>
    </row>
    <row r="129" spans="1:9" ht="15" x14ac:dyDescent="0.25">
      <c r="A129" s="16"/>
      <c r="B129" s="566" t="s">
        <v>97</v>
      </c>
      <c r="C129" s="567"/>
      <c r="D129" s="568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ht="15" x14ac:dyDescent="0.25">
      <c r="A130" s="16"/>
      <c r="B130" s="566" t="s">
        <v>98</v>
      </c>
      <c r="C130" s="567"/>
      <c r="D130" s="568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ht="15" x14ac:dyDescent="0.25">
      <c r="A131" s="16"/>
      <c r="B131" s="566" t="s">
        <v>21</v>
      </c>
      <c r="C131" s="567"/>
      <c r="D131" s="568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ht="15" x14ac:dyDescent="0.25">
      <c r="A132" s="16"/>
      <c r="B132" s="569" t="s">
        <v>22</v>
      </c>
      <c r="C132" s="570"/>
      <c r="D132" s="571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ht="15" x14ac:dyDescent="0.25">
      <c r="A133" s="16"/>
      <c r="B133" s="572" t="s">
        <v>99</v>
      </c>
      <c r="C133" s="573"/>
      <c r="D133" s="574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ht="15" x14ac:dyDescent="0.25">
      <c r="A134" s="16"/>
      <c r="B134" s="575" t="s">
        <v>100</v>
      </c>
      <c r="C134" s="576"/>
      <c r="D134" s="577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ht="15" x14ac:dyDescent="0.25">
      <c r="A135" s="16"/>
      <c r="B135" s="547" t="s">
        <v>19</v>
      </c>
      <c r="C135" s="548"/>
      <c r="D135" s="549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ht="15" x14ac:dyDescent="0.25">
      <c r="A136" s="16"/>
      <c r="B136" s="578"/>
      <c r="C136" s="579"/>
      <c r="D136" s="579"/>
      <c r="E136" s="579"/>
      <c r="F136" s="579"/>
      <c r="G136" s="580"/>
      <c r="H136" s="581"/>
      <c r="I136" s="16"/>
    </row>
    <row r="137" spans="1:9" ht="38.25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61</v>
      </c>
      <c r="G137" s="245" t="s">
        <v>25</v>
      </c>
      <c r="H137" s="246" t="s">
        <v>102</v>
      </c>
      <c r="I137" s="16"/>
    </row>
    <row r="138" spans="1:9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15.75" thickBot="1" x14ac:dyDescent="0.3">
      <c r="A141" s="16"/>
      <c r="B141" s="582" t="s">
        <v>105</v>
      </c>
      <c r="C141" s="583"/>
      <c r="D141" s="583"/>
      <c r="E141" s="583"/>
      <c r="F141" s="583"/>
      <c r="G141" s="584"/>
      <c r="H141" s="585"/>
      <c r="I141" s="16"/>
    </row>
    <row r="142" spans="1:9" ht="26.25" thickBot="1" x14ac:dyDescent="0.3">
      <c r="A142" s="16"/>
      <c r="B142" s="586"/>
      <c r="C142" s="587"/>
      <c r="D142" s="587"/>
      <c r="E142" s="588"/>
      <c r="F142" s="254" t="s">
        <v>61</v>
      </c>
      <c r="G142" s="255" t="s">
        <v>25</v>
      </c>
      <c r="H142" s="256" t="s">
        <v>102</v>
      </c>
      <c r="I142" s="16"/>
    </row>
    <row r="143" spans="1:9" ht="15.75" thickBot="1" x14ac:dyDescent="0.3">
      <c r="A143" s="16"/>
      <c r="B143" s="589"/>
      <c r="C143" s="590"/>
      <c r="D143" s="590"/>
      <c r="E143" s="590"/>
      <c r="F143" s="590"/>
      <c r="G143" s="591"/>
      <c r="H143" s="592"/>
      <c r="I143" s="16"/>
    </row>
    <row r="144" spans="1:9" ht="13.5" thickBot="1" x14ac:dyDescent="0.3">
      <c r="A144" s="16"/>
      <c r="B144" s="593" t="s">
        <v>106</v>
      </c>
      <c r="C144" s="594"/>
      <c r="D144" s="594"/>
      <c r="E144" s="595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kW4qeskpiRz/FCrSGq6pq92TNfFB3CGLM/N0KGEuvsZqiJ1JmcmZsqMXFgqBD4XLS9d58/ki5cwyl3djESGrWQ==" saltValue="2SbffthfRuOhfpfu5LyE1Q==" spinCount="100000" sheet="1" objects="1" scenarios="1"/>
  <mergeCells count="35">
    <mergeCell ref="B143:H143"/>
    <mergeCell ref="B144:E144"/>
    <mergeCell ref="B70:F70"/>
    <mergeCell ref="B82:H82"/>
    <mergeCell ref="B95:H95"/>
    <mergeCell ref="B110:H110"/>
    <mergeCell ref="B119:H119"/>
    <mergeCell ref="B141:H141"/>
    <mergeCell ref="B142:E142"/>
    <mergeCell ref="B134:D134"/>
    <mergeCell ref="B135:D135"/>
    <mergeCell ref="B136:H136"/>
    <mergeCell ref="B133:D133"/>
    <mergeCell ref="B129:D129"/>
    <mergeCell ref="B130:D130"/>
    <mergeCell ref="B131:D131"/>
    <mergeCell ref="B132:D132"/>
    <mergeCell ref="B127:H127"/>
    <mergeCell ref="B10:H10"/>
    <mergeCell ref="B51:H51"/>
    <mergeCell ref="B52:E52"/>
    <mergeCell ref="B53:E53"/>
    <mergeCell ref="B54:E54"/>
    <mergeCell ref="B55:E55"/>
    <mergeCell ref="B56:E56"/>
    <mergeCell ref="B57:E57"/>
    <mergeCell ref="D58:E58"/>
    <mergeCell ref="B59:H59"/>
    <mergeCell ref="B61:F61"/>
    <mergeCell ref="B9:H9"/>
    <mergeCell ref="B1:H1"/>
    <mergeCell ref="B2:H2"/>
    <mergeCell ref="D3:F3"/>
    <mergeCell ref="D5:F5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7613-DED0-4996-AA76-8A54C672BB6B}">
  <dimension ref="A1:H78"/>
  <sheetViews>
    <sheetView workbookViewId="0">
      <selection activeCell="B11" sqref="B11:G11"/>
    </sheetView>
  </sheetViews>
  <sheetFormatPr defaultRowHeight="15" x14ac:dyDescent="0.25"/>
  <cols>
    <col min="1" max="1" width="30.5703125" customWidth="1"/>
    <col min="2" max="2" width="44" customWidth="1"/>
    <col min="3" max="3" width="16.7109375" customWidth="1"/>
    <col min="4" max="4" width="21.7109375" customWidth="1"/>
    <col min="5" max="5" width="13.85546875" customWidth="1"/>
    <col min="6" max="6" width="24.140625" customWidth="1"/>
    <col min="7" max="7" width="23.140625" customWidth="1"/>
    <col min="8" max="8" width="29.85546875" customWidth="1"/>
  </cols>
  <sheetData>
    <row r="1" spans="1:8" ht="109.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242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EC08-9942-48B5-ACE8-05D9A4CB86D0}">
  <dimension ref="A1:O219"/>
  <sheetViews>
    <sheetView workbookViewId="0">
      <selection activeCell="K5" sqref="K5:N8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229</v>
      </c>
      <c r="E5" s="524"/>
      <c r="F5" s="524"/>
      <c r="G5" s="524"/>
      <c r="H5" s="524"/>
      <c r="I5" s="524"/>
      <c r="J5" s="429" t="s">
        <v>218</v>
      </c>
      <c r="K5" s="640" t="s">
        <v>251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XXaMhsK+MdgEZt16lfVsk3Ijkms70h/P6A0UgTZGbo+tBea0TUq8Nl1hHd5JnUhEpPc9u7vxc9sPSYYsoj7GAQ==" saltValue="EV1On/x3ohS4il98/XzwFQ==" spinCount="100000" sheet="1" objects="1" scenarios="1"/>
  <mergeCells count="14">
    <mergeCell ref="B1:N1"/>
    <mergeCell ref="B2:N2"/>
    <mergeCell ref="D3:I3"/>
    <mergeCell ref="D5:I5"/>
    <mergeCell ref="D7:I7"/>
    <mergeCell ref="K5:N8"/>
    <mergeCell ref="B192:N192"/>
    <mergeCell ref="B206:N206"/>
    <mergeCell ref="B208:N208"/>
    <mergeCell ref="B42:N42"/>
    <mergeCell ref="B110:N110"/>
    <mergeCell ref="B129:N130"/>
    <mergeCell ref="B164:N164"/>
    <mergeCell ref="B183:N1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EA527-0FE1-44A6-8A1E-E91639676E80}">
  <dimension ref="A1:I147"/>
  <sheetViews>
    <sheetView workbookViewId="0">
      <selection activeCell="M38" sqref="M38"/>
    </sheetView>
  </sheetViews>
  <sheetFormatPr defaultColWidth="10.140625" defaultRowHeight="12.75" x14ac:dyDescent="0.25"/>
  <cols>
    <col min="1" max="1" width="14.5703125" style="19" customWidth="1"/>
    <col min="2" max="2" width="42.42578125" style="132" customWidth="1"/>
    <col min="3" max="3" width="30.42578125" style="132" customWidth="1"/>
    <col min="4" max="4" width="14.42578125" style="19" bestFit="1" customWidth="1"/>
    <col min="5" max="5" width="16.28515625" style="133" customWidth="1"/>
    <col min="6" max="6" width="28.42578125" style="19" customWidth="1"/>
    <col min="7" max="8" width="15.5703125" style="19" bestFit="1" customWidth="1"/>
    <col min="9" max="16384" width="10.140625" style="19"/>
  </cols>
  <sheetData>
    <row r="1" spans="1:9" ht="27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9" ht="15.75" x14ac:dyDescent="0.25">
      <c r="A3" s="16"/>
      <c r="B3" s="20"/>
      <c r="C3" s="135" t="s">
        <v>32</v>
      </c>
      <c r="D3" s="653"/>
      <c r="E3" s="654"/>
      <c r="F3" s="654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 t="s">
        <v>33</v>
      </c>
      <c r="D5" s="653" t="s">
        <v>171</v>
      </c>
      <c r="E5" s="654"/>
      <c r="F5" s="654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4"/>
      <c r="F7" s="654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9" ht="15.75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26.25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3.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4.25" thickTop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3.5" thickTop="1" x14ac:dyDescent="0.25">
      <c r="A21" s="16"/>
      <c r="B21" s="51"/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13.5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3.5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13.5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3.5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13.5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3.5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13.5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3.5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ht="15" x14ac:dyDescent="0.25">
      <c r="A51" s="16"/>
      <c r="B51" s="531"/>
      <c r="C51" s="532"/>
      <c r="D51" s="532"/>
      <c r="E51" s="532"/>
      <c r="F51" s="532"/>
      <c r="G51" s="533"/>
      <c r="H51" s="534"/>
      <c r="I51" s="16"/>
    </row>
    <row r="52" spans="1:9" ht="25.5" x14ac:dyDescent="0.25">
      <c r="A52" s="16"/>
      <c r="B52" s="535" t="s">
        <v>60</v>
      </c>
      <c r="C52" s="536"/>
      <c r="D52" s="536"/>
      <c r="E52" s="537"/>
      <c r="F52" s="173" t="s">
        <v>61</v>
      </c>
      <c r="G52" s="173" t="s">
        <v>25</v>
      </c>
      <c r="H52" s="174" t="s">
        <v>43</v>
      </c>
      <c r="I52" s="67"/>
    </row>
    <row r="53" spans="1:9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5" x14ac:dyDescent="0.25">
      <c r="A58" s="16"/>
      <c r="B58" s="68"/>
      <c r="C58" s="289"/>
      <c r="D58" s="541" t="s">
        <v>66</v>
      </c>
      <c r="E58" s="542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ht="15" x14ac:dyDescent="0.25">
      <c r="A59" s="16"/>
      <c r="B59" s="543" t="s">
        <v>67</v>
      </c>
      <c r="C59" s="544"/>
      <c r="D59" s="544"/>
      <c r="E59" s="544"/>
      <c r="F59" s="544"/>
      <c r="G59" s="545"/>
      <c r="H59" s="546"/>
      <c r="I59" s="67"/>
    </row>
    <row r="60" spans="1:9" ht="25.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61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ht="15" x14ac:dyDescent="0.25">
      <c r="A82" s="16"/>
      <c r="B82" s="550" t="s">
        <v>83</v>
      </c>
      <c r="C82" s="551"/>
      <c r="D82" s="551"/>
      <c r="E82" s="551"/>
      <c r="F82" s="551"/>
      <c r="G82" s="552"/>
      <c r="H82" s="55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61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ht="15" x14ac:dyDescent="0.25">
      <c r="A95" s="16"/>
      <c r="B95" s="554" t="s">
        <v>87</v>
      </c>
      <c r="C95" s="555"/>
      <c r="D95" s="555"/>
      <c r="E95" s="555"/>
      <c r="F95" s="555"/>
      <c r="G95" s="556"/>
      <c r="H95" s="557"/>
      <c r="I95" s="16"/>
    </row>
    <row r="96" spans="1:9" ht="25.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61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ht="15" x14ac:dyDescent="0.25">
      <c r="A110" s="16"/>
      <c r="B110" s="558" t="s">
        <v>90</v>
      </c>
      <c r="C110" s="559"/>
      <c r="D110" s="559"/>
      <c r="E110" s="559"/>
      <c r="F110" s="559"/>
      <c r="G110" s="560"/>
      <c r="H110" s="561"/>
      <c r="I110" s="16"/>
    </row>
    <row r="111" spans="1:9" ht="25.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61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x14ac:dyDescent="0.25">
      <c r="A119" s="16"/>
      <c r="B119" s="562" t="s">
        <v>92</v>
      </c>
      <c r="C119" s="563"/>
      <c r="D119" s="563"/>
      <c r="E119" s="563"/>
      <c r="F119" s="563"/>
      <c r="G119" s="564"/>
      <c r="H119" s="565"/>
      <c r="I119" s="16"/>
    </row>
    <row r="120" spans="1:9" ht="25.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61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ht="15" x14ac:dyDescent="0.25">
      <c r="A127" s="16"/>
      <c r="B127" s="562" t="s">
        <v>95</v>
      </c>
      <c r="C127" s="563"/>
      <c r="D127" s="563"/>
      <c r="E127" s="563"/>
      <c r="F127" s="563"/>
      <c r="G127" s="564"/>
      <c r="H127" s="565"/>
      <c r="I127" s="16"/>
    </row>
    <row r="128" spans="1:9" ht="25.5" x14ac:dyDescent="0.25">
      <c r="A128" s="16"/>
      <c r="B128" s="227" t="s">
        <v>96</v>
      </c>
      <c r="C128" s="228"/>
      <c r="D128" s="228"/>
      <c r="E128" s="229"/>
      <c r="F128" s="230" t="s">
        <v>61</v>
      </c>
      <c r="G128" s="231" t="s">
        <v>25</v>
      </c>
      <c r="H128" s="232" t="s">
        <v>43</v>
      </c>
      <c r="I128" s="16"/>
    </row>
    <row r="129" spans="1:9" ht="15" x14ac:dyDescent="0.25">
      <c r="A129" s="16"/>
      <c r="B129" s="566" t="s">
        <v>97</v>
      </c>
      <c r="C129" s="567"/>
      <c r="D129" s="568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ht="15" x14ac:dyDescent="0.25">
      <c r="A130" s="16"/>
      <c r="B130" s="566" t="s">
        <v>98</v>
      </c>
      <c r="C130" s="567"/>
      <c r="D130" s="568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ht="15" x14ac:dyDescent="0.25">
      <c r="A131" s="16"/>
      <c r="B131" s="566" t="s">
        <v>21</v>
      </c>
      <c r="C131" s="567"/>
      <c r="D131" s="568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ht="15" x14ac:dyDescent="0.25">
      <c r="A132" s="16"/>
      <c r="B132" s="569" t="s">
        <v>22</v>
      </c>
      <c r="C132" s="570"/>
      <c r="D132" s="571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ht="15" x14ac:dyDescent="0.25">
      <c r="A133" s="16"/>
      <c r="B133" s="572" t="s">
        <v>99</v>
      </c>
      <c r="C133" s="573"/>
      <c r="D133" s="574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ht="15" x14ac:dyDescent="0.25">
      <c r="A134" s="16"/>
      <c r="B134" s="575" t="s">
        <v>100</v>
      </c>
      <c r="C134" s="576"/>
      <c r="D134" s="577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ht="15" x14ac:dyDescent="0.25">
      <c r="A135" s="16"/>
      <c r="B135" s="547" t="s">
        <v>19</v>
      </c>
      <c r="C135" s="548"/>
      <c r="D135" s="549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ht="15" x14ac:dyDescent="0.25">
      <c r="A136" s="16"/>
      <c r="B136" s="578"/>
      <c r="C136" s="579"/>
      <c r="D136" s="579"/>
      <c r="E136" s="579"/>
      <c r="F136" s="579"/>
      <c r="G136" s="580"/>
      <c r="H136" s="581"/>
      <c r="I136" s="16"/>
    </row>
    <row r="137" spans="1:9" ht="25.5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61</v>
      </c>
      <c r="G137" s="245" t="s">
        <v>25</v>
      </c>
      <c r="H137" s="246" t="s">
        <v>102</v>
      </c>
      <c r="I137" s="16"/>
    </row>
    <row r="138" spans="1:9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15.75" thickBot="1" x14ac:dyDescent="0.3">
      <c r="A141" s="16"/>
      <c r="B141" s="582" t="s">
        <v>105</v>
      </c>
      <c r="C141" s="583"/>
      <c r="D141" s="583"/>
      <c r="E141" s="583"/>
      <c r="F141" s="583"/>
      <c r="G141" s="584"/>
      <c r="H141" s="585"/>
      <c r="I141" s="16"/>
    </row>
    <row r="142" spans="1:9" ht="26.25" thickBot="1" x14ac:dyDescent="0.3">
      <c r="A142" s="16"/>
      <c r="B142" s="586"/>
      <c r="C142" s="587"/>
      <c r="D142" s="587"/>
      <c r="E142" s="588"/>
      <c r="F142" s="254" t="s">
        <v>61</v>
      </c>
      <c r="G142" s="255" t="s">
        <v>25</v>
      </c>
      <c r="H142" s="256" t="s">
        <v>102</v>
      </c>
      <c r="I142" s="16"/>
    </row>
    <row r="143" spans="1:9" ht="15.75" thickBot="1" x14ac:dyDescent="0.3">
      <c r="A143" s="16"/>
      <c r="B143" s="589"/>
      <c r="C143" s="590"/>
      <c r="D143" s="590"/>
      <c r="E143" s="590"/>
      <c r="F143" s="590"/>
      <c r="G143" s="591"/>
      <c r="H143" s="592"/>
      <c r="I143" s="16"/>
    </row>
    <row r="144" spans="1:9" ht="13.5" thickBot="1" x14ac:dyDescent="0.3">
      <c r="A144" s="16"/>
      <c r="B144" s="593" t="s">
        <v>106</v>
      </c>
      <c r="C144" s="594"/>
      <c r="D144" s="594"/>
      <c r="E144" s="595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+LWlghj4lDe1M/n7UCKUyUql0WBalw1naB5t7Luos7kMm+r/A5Rh1iXXiNirX31h/rHU/vFLU1ZCom6jKy9sdQ==" saltValue="LJIqAQWw5FCP50fhO9yUAw==" spinCount="100000" sheet="1" objects="1" scenarios="1"/>
  <mergeCells count="35">
    <mergeCell ref="B143:H143"/>
    <mergeCell ref="B144:E144"/>
    <mergeCell ref="B110:H110"/>
    <mergeCell ref="B119:H119"/>
    <mergeCell ref="B127:H127"/>
    <mergeCell ref="B134:D134"/>
    <mergeCell ref="B135:D135"/>
    <mergeCell ref="B142:E142"/>
    <mergeCell ref="B129:D129"/>
    <mergeCell ref="B130:D130"/>
    <mergeCell ref="B131:D131"/>
    <mergeCell ref="B132:D132"/>
    <mergeCell ref="B133:D133"/>
    <mergeCell ref="B136:H136"/>
    <mergeCell ref="B141:H141"/>
    <mergeCell ref="B82:H82"/>
    <mergeCell ref="B95:H95"/>
    <mergeCell ref="B54:E54"/>
    <mergeCell ref="B53:E53"/>
    <mergeCell ref="B55:E55"/>
    <mergeCell ref="B56:E56"/>
    <mergeCell ref="B57:E57"/>
    <mergeCell ref="D58:E58"/>
    <mergeCell ref="B61:F61"/>
    <mergeCell ref="B59:H59"/>
    <mergeCell ref="B1:H1"/>
    <mergeCell ref="B2:H2"/>
    <mergeCell ref="D3:F3"/>
    <mergeCell ref="D5:F5"/>
    <mergeCell ref="B70:F70"/>
    <mergeCell ref="D7:F7"/>
    <mergeCell ref="B9:H9"/>
    <mergeCell ref="B10:H10"/>
    <mergeCell ref="B51:H51"/>
    <mergeCell ref="B52:E5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866E-1486-4EF2-958D-FE06FF09D64C}">
  <dimension ref="A1:H78"/>
  <sheetViews>
    <sheetView workbookViewId="0">
      <selection activeCell="B7" sqref="B7:G7"/>
    </sheetView>
  </sheetViews>
  <sheetFormatPr defaultRowHeight="15" x14ac:dyDescent="0.25"/>
  <cols>
    <col min="1" max="1" width="26.42578125" customWidth="1"/>
    <col min="2" max="2" width="44.28515625" customWidth="1"/>
    <col min="3" max="3" width="16.5703125" customWidth="1"/>
    <col min="4" max="4" width="18.140625" customWidth="1"/>
    <col min="5" max="5" width="13.5703125" customWidth="1"/>
    <col min="6" max="6" width="22.5703125" customWidth="1"/>
    <col min="7" max="7" width="24" customWidth="1"/>
    <col min="8" max="8" width="27.7109375" customWidth="1"/>
  </cols>
  <sheetData>
    <row r="1" spans="1:8" ht="106.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241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1F0EE-D70A-483B-9954-B40B3EC94AA5}">
  <dimension ref="A1:O219"/>
  <sheetViews>
    <sheetView workbookViewId="0">
      <selection activeCell="K5" sqref="K5:N8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228</v>
      </c>
      <c r="E5" s="524"/>
      <c r="F5" s="524"/>
      <c r="G5" s="524"/>
      <c r="H5" s="524"/>
      <c r="I5" s="524"/>
      <c r="J5" s="429" t="s">
        <v>218</v>
      </c>
      <c r="K5" s="640" t="s">
        <v>249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QBXz18veQkSqqiQr+9pdFka70R/3L0cmQJgWdVBHRgFqFlPqIyZ1WrMpfDsMYdwBH15BCvSefNIkG1G+Rhi34A==" saltValue="k6DAIJ6jhKFASw1cfsUZTg==" spinCount="100000" sheet="1" objects="1" scenarios="1"/>
  <mergeCells count="14">
    <mergeCell ref="B42:N42"/>
    <mergeCell ref="B110:N110"/>
    <mergeCell ref="B208:N208"/>
    <mergeCell ref="B129:N130"/>
    <mergeCell ref="B164:N164"/>
    <mergeCell ref="B183:N183"/>
    <mergeCell ref="B192:N192"/>
    <mergeCell ref="B206:N206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157F-CBF1-454A-9175-479493704B4A}">
  <dimension ref="A1:I147"/>
  <sheetViews>
    <sheetView workbookViewId="0">
      <selection activeCell="F46" sqref="F46"/>
    </sheetView>
  </sheetViews>
  <sheetFormatPr defaultColWidth="10.140625" defaultRowHeight="12.75" x14ac:dyDescent="0.25"/>
  <cols>
    <col min="1" max="1" width="14.5703125" style="19" customWidth="1"/>
    <col min="2" max="2" width="42.85546875" style="132" customWidth="1"/>
    <col min="3" max="3" width="30.42578125" style="132" customWidth="1"/>
    <col min="4" max="4" width="14.42578125" style="19" bestFit="1" customWidth="1"/>
    <col min="5" max="5" width="16.28515625" style="133" customWidth="1"/>
    <col min="6" max="6" width="28.42578125" style="19" customWidth="1"/>
    <col min="7" max="8" width="15.5703125" style="19" bestFit="1" customWidth="1"/>
    <col min="9" max="16384" width="10.140625" style="19"/>
  </cols>
  <sheetData>
    <row r="1" spans="1:9" ht="27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9" ht="15.75" x14ac:dyDescent="0.25">
      <c r="A3" s="16"/>
      <c r="B3" s="20"/>
      <c r="C3" s="135" t="s">
        <v>32</v>
      </c>
      <c r="D3" s="653"/>
      <c r="E3" s="654"/>
      <c r="F3" s="654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 t="s">
        <v>33</v>
      </c>
      <c r="D5" s="653" t="s">
        <v>170</v>
      </c>
      <c r="E5" s="654"/>
      <c r="F5" s="654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4"/>
      <c r="F7" s="654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9" ht="15.75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26.25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3.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4.25" thickTop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3.5" thickTop="1" x14ac:dyDescent="0.25">
      <c r="A21" s="16"/>
      <c r="B21" s="51"/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13.5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3.5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13.5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3.5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13.5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3.5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13.5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3.5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ht="15" x14ac:dyDescent="0.25">
      <c r="A51" s="16"/>
      <c r="B51" s="531"/>
      <c r="C51" s="532"/>
      <c r="D51" s="532"/>
      <c r="E51" s="532"/>
      <c r="F51" s="532"/>
      <c r="G51" s="533"/>
      <c r="H51" s="534"/>
      <c r="I51" s="16"/>
    </row>
    <row r="52" spans="1:9" ht="25.5" x14ac:dyDescent="0.25">
      <c r="A52" s="16"/>
      <c r="B52" s="535" t="s">
        <v>60</v>
      </c>
      <c r="C52" s="536"/>
      <c r="D52" s="536"/>
      <c r="E52" s="537"/>
      <c r="F52" s="173" t="s">
        <v>61</v>
      </c>
      <c r="G52" s="173" t="s">
        <v>25</v>
      </c>
      <c r="H52" s="174" t="s">
        <v>43</v>
      </c>
      <c r="I52" s="67"/>
    </row>
    <row r="53" spans="1:9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5" x14ac:dyDescent="0.25">
      <c r="A58" s="16"/>
      <c r="B58" s="68"/>
      <c r="C58" s="289"/>
      <c r="D58" s="541" t="s">
        <v>66</v>
      </c>
      <c r="E58" s="542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ht="15" x14ac:dyDescent="0.25">
      <c r="A59" s="16"/>
      <c r="B59" s="543" t="s">
        <v>67</v>
      </c>
      <c r="C59" s="544"/>
      <c r="D59" s="544"/>
      <c r="E59" s="544"/>
      <c r="F59" s="544"/>
      <c r="G59" s="545"/>
      <c r="H59" s="546"/>
      <c r="I59" s="67"/>
    </row>
    <row r="60" spans="1:9" ht="25.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61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ht="15" x14ac:dyDescent="0.25">
      <c r="A82" s="16"/>
      <c r="B82" s="550" t="s">
        <v>83</v>
      </c>
      <c r="C82" s="551"/>
      <c r="D82" s="551"/>
      <c r="E82" s="551"/>
      <c r="F82" s="551"/>
      <c r="G82" s="552"/>
      <c r="H82" s="55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61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ht="15" x14ac:dyDescent="0.25">
      <c r="A95" s="16"/>
      <c r="B95" s="554" t="s">
        <v>87</v>
      </c>
      <c r="C95" s="555"/>
      <c r="D95" s="555"/>
      <c r="E95" s="555"/>
      <c r="F95" s="555"/>
      <c r="G95" s="556"/>
      <c r="H95" s="557"/>
      <c r="I95" s="16"/>
    </row>
    <row r="96" spans="1:9" ht="25.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61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ht="15" x14ac:dyDescent="0.25">
      <c r="A110" s="16"/>
      <c r="B110" s="558" t="s">
        <v>90</v>
      </c>
      <c r="C110" s="559"/>
      <c r="D110" s="559"/>
      <c r="E110" s="559"/>
      <c r="F110" s="559"/>
      <c r="G110" s="560"/>
      <c r="H110" s="561"/>
      <c r="I110" s="16"/>
    </row>
    <row r="111" spans="1:9" ht="25.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61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x14ac:dyDescent="0.25">
      <c r="A119" s="16"/>
      <c r="B119" s="562" t="s">
        <v>92</v>
      </c>
      <c r="C119" s="563"/>
      <c r="D119" s="563"/>
      <c r="E119" s="563"/>
      <c r="F119" s="563"/>
      <c r="G119" s="564"/>
      <c r="H119" s="565"/>
      <c r="I119" s="16"/>
    </row>
    <row r="120" spans="1:9" ht="25.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61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ht="15" x14ac:dyDescent="0.25">
      <c r="A127" s="16"/>
      <c r="B127" s="562" t="s">
        <v>95</v>
      </c>
      <c r="C127" s="563"/>
      <c r="D127" s="563"/>
      <c r="E127" s="563"/>
      <c r="F127" s="563"/>
      <c r="G127" s="564"/>
      <c r="H127" s="565"/>
      <c r="I127" s="16"/>
    </row>
    <row r="128" spans="1:9" ht="25.5" x14ac:dyDescent="0.25">
      <c r="A128" s="16"/>
      <c r="B128" s="227" t="s">
        <v>96</v>
      </c>
      <c r="C128" s="228"/>
      <c r="D128" s="228"/>
      <c r="E128" s="229"/>
      <c r="F128" s="230" t="s">
        <v>61</v>
      </c>
      <c r="G128" s="231" t="s">
        <v>25</v>
      </c>
      <c r="H128" s="232" t="s">
        <v>43</v>
      </c>
      <c r="I128" s="16"/>
    </row>
    <row r="129" spans="1:9" ht="15" x14ac:dyDescent="0.25">
      <c r="A129" s="16"/>
      <c r="B129" s="566" t="s">
        <v>97</v>
      </c>
      <c r="C129" s="567"/>
      <c r="D129" s="568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ht="15" x14ac:dyDescent="0.25">
      <c r="A130" s="16"/>
      <c r="B130" s="566" t="s">
        <v>98</v>
      </c>
      <c r="C130" s="567"/>
      <c r="D130" s="568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ht="15" x14ac:dyDescent="0.25">
      <c r="A131" s="16"/>
      <c r="B131" s="566" t="s">
        <v>21</v>
      </c>
      <c r="C131" s="567"/>
      <c r="D131" s="568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ht="15" x14ac:dyDescent="0.25">
      <c r="A132" s="16"/>
      <c r="B132" s="569" t="s">
        <v>22</v>
      </c>
      <c r="C132" s="570"/>
      <c r="D132" s="571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ht="15" x14ac:dyDescent="0.25">
      <c r="A133" s="16"/>
      <c r="B133" s="572" t="s">
        <v>99</v>
      </c>
      <c r="C133" s="573"/>
      <c r="D133" s="574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ht="15" x14ac:dyDescent="0.25">
      <c r="A134" s="16"/>
      <c r="B134" s="575" t="s">
        <v>100</v>
      </c>
      <c r="C134" s="576"/>
      <c r="D134" s="577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ht="15" x14ac:dyDescent="0.25">
      <c r="A135" s="16"/>
      <c r="B135" s="547" t="s">
        <v>19</v>
      </c>
      <c r="C135" s="548"/>
      <c r="D135" s="549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ht="15" x14ac:dyDescent="0.25">
      <c r="A136" s="16"/>
      <c r="B136" s="578"/>
      <c r="C136" s="579"/>
      <c r="D136" s="579"/>
      <c r="E136" s="579"/>
      <c r="F136" s="579"/>
      <c r="G136" s="580"/>
      <c r="H136" s="581"/>
      <c r="I136" s="16"/>
    </row>
    <row r="137" spans="1:9" ht="25.5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61</v>
      </c>
      <c r="G137" s="245" t="s">
        <v>25</v>
      </c>
      <c r="H137" s="246" t="s">
        <v>102</v>
      </c>
      <c r="I137" s="16"/>
    </row>
    <row r="138" spans="1:9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15.75" thickBot="1" x14ac:dyDescent="0.3">
      <c r="A141" s="16"/>
      <c r="B141" s="582" t="s">
        <v>105</v>
      </c>
      <c r="C141" s="583"/>
      <c r="D141" s="583"/>
      <c r="E141" s="583"/>
      <c r="F141" s="583"/>
      <c r="G141" s="584"/>
      <c r="H141" s="585"/>
      <c r="I141" s="16"/>
    </row>
    <row r="142" spans="1:9" ht="26.25" thickBot="1" x14ac:dyDescent="0.3">
      <c r="A142" s="16"/>
      <c r="B142" s="586"/>
      <c r="C142" s="587"/>
      <c r="D142" s="587"/>
      <c r="E142" s="588"/>
      <c r="F142" s="254" t="s">
        <v>61</v>
      </c>
      <c r="G142" s="255" t="s">
        <v>25</v>
      </c>
      <c r="H142" s="256" t="s">
        <v>102</v>
      </c>
      <c r="I142" s="16"/>
    </row>
    <row r="143" spans="1:9" ht="15.75" thickBot="1" x14ac:dyDescent="0.3">
      <c r="A143" s="16"/>
      <c r="B143" s="589"/>
      <c r="C143" s="590"/>
      <c r="D143" s="590"/>
      <c r="E143" s="590"/>
      <c r="F143" s="590"/>
      <c r="G143" s="591"/>
      <c r="H143" s="592"/>
      <c r="I143" s="16"/>
    </row>
    <row r="144" spans="1:9" ht="13.5" thickBot="1" x14ac:dyDescent="0.3">
      <c r="A144" s="16"/>
      <c r="B144" s="593" t="s">
        <v>106</v>
      </c>
      <c r="C144" s="594"/>
      <c r="D144" s="594"/>
      <c r="E144" s="595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thXDvVrhUpR6EAl/nnnSrysMEnxE52nv+D9WE35dfb/U1I3BashYCy2oQ+m7ESR/nB7od2NJ/Glf0Ur/yl9c/g==" saltValue="GxPdOad7/gOG2W0iZWCiYQ==" spinCount="100000" sheet="1" objects="1" scenarios="1"/>
  <mergeCells count="35">
    <mergeCell ref="B143:H143"/>
    <mergeCell ref="B144:E144"/>
    <mergeCell ref="B110:H110"/>
    <mergeCell ref="B119:H119"/>
    <mergeCell ref="B127:H127"/>
    <mergeCell ref="B134:D134"/>
    <mergeCell ref="B135:D135"/>
    <mergeCell ref="B142:E142"/>
    <mergeCell ref="B129:D129"/>
    <mergeCell ref="B130:D130"/>
    <mergeCell ref="B131:D131"/>
    <mergeCell ref="B132:D132"/>
    <mergeCell ref="B133:D133"/>
    <mergeCell ref="B136:H136"/>
    <mergeCell ref="B141:H141"/>
    <mergeCell ref="B82:H82"/>
    <mergeCell ref="B95:H95"/>
    <mergeCell ref="B54:E54"/>
    <mergeCell ref="B53:E53"/>
    <mergeCell ref="B55:E55"/>
    <mergeCell ref="B56:E56"/>
    <mergeCell ref="B57:E57"/>
    <mergeCell ref="D58:E58"/>
    <mergeCell ref="B61:F61"/>
    <mergeCell ref="B59:H59"/>
    <mergeCell ref="B1:H1"/>
    <mergeCell ref="B2:H2"/>
    <mergeCell ref="D3:F3"/>
    <mergeCell ref="D5:F5"/>
    <mergeCell ref="B70:F70"/>
    <mergeCell ref="D7:F7"/>
    <mergeCell ref="B9:H9"/>
    <mergeCell ref="B10:H10"/>
    <mergeCell ref="B51:H51"/>
    <mergeCell ref="B52:E5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4A999-3476-4D28-941A-287C1252236E}">
  <dimension ref="A1:H78"/>
  <sheetViews>
    <sheetView workbookViewId="0">
      <selection activeCell="B7" sqref="B7:G7"/>
    </sheetView>
  </sheetViews>
  <sheetFormatPr defaultRowHeight="15" x14ac:dyDescent="0.25"/>
  <cols>
    <col min="1" max="1" width="24.28515625" customWidth="1"/>
    <col min="2" max="2" width="39.5703125" customWidth="1"/>
    <col min="3" max="3" width="19.140625" customWidth="1"/>
    <col min="4" max="4" width="17.42578125" customWidth="1"/>
    <col min="5" max="5" width="16.28515625" customWidth="1"/>
    <col min="6" max="6" width="22.7109375" customWidth="1"/>
    <col min="7" max="7" width="27.85546875" customWidth="1"/>
    <col min="8" max="8" width="25.28515625" customWidth="1"/>
  </cols>
  <sheetData>
    <row r="1" spans="1:8" ht="95.2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240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9120-CEBA-4EAA-A30E-FF9AA17575A9}">
  <dimension ref="A1:O219"/>
  <sheetViews>
    <sheetView workbookViewId="0">
      <selection activeCell="K5" sqref="K5:N8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227</v>
      </c>
      <c r="E5" s="524"/>
      <c r="F5" s="524"/>
      <c r="G5" s="524"/>
      <c r="H5" s="524"/>
      <c r="I5" s="524"/>
      <c r="J5" s="429" t="s">
        <v>218</v>
      </c>
      <c r="K5" s="640" t="s">
        <v>249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hr928iX9gGiH/bFp/eHj1VIKOQAtdkQsfLzWjccnywirKdkXGJ4upckuZIpg/ewwvjpWi5osfHstWT/0C6+6SA==" saltValue="clAg+Pnyolt6j3epBst56w==" spinCount="100000" sheet="1" objects="1" scenarios="1"/>
  <mergeCells count="14">
    <mergeCell ref="B42:N42"/>
    <mergeCell ref="B110:N110"/>
    <mergeCell ref="B208:N208"/>
    <mergeCell ref="B129:N130"/>
    <mergeCell ref="B164:N164"/>
    <mergeCell ref="B183:N183"/>
    <mergeCell ref="B192:N192"/>
    <mergeCell ref="B206:N206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5FDA3-6191-4520-8497-CB9AA8A495A5}">
  <sheetPr>
    <pageSetUpPr fitToPage="1"/>
  </sheetPr>
  <dimension ref="A1:J203"/>
  <sheetViews>
    <sheetView workbookViewId="0">
      <selection activeCell="D3" sqref="D3:F3"/>
    </sheetView>
  </sheetViews>
  <sheetFormatPr defaultColWidth="10.140625" defaultRowHeight="12.75" x14ac:dyDescent="0.25"/>
  <cols>
    <col min="1" max="1" width="14.5703125" style="19" customWidth="1"/>
    <col min="2" max="2" width="41.28515625" style="132" customWidth="1"/>
    <col min="3" max="3" width="30.42578125" style="132" customWidth="1"/>
    <col min="4" max="4" width="14.42578125" style="19" bestFit="1" customWidth="1"/>
    <col min="5" max="5" width="14.5703125" style="133" customWidth="1"/>
    <col min="6" max="6" width="14.42578125" style="19" customWidth="1"/>
    <col min="7" max="7" width="16.140625" style="19" customWidth="1"/>
    <col min="8" max="8" width="16.42578125" style="19" customWidth="1"/>
    <col min="9" max="10" width="15.5703125" style="19" bestFit="1" customWidth="1"/>
    <col min="11" max="16384" width="10.140625" style="19"/>
  </cols>
  <sheetData>
    <row r="1" spans="1:10" ht="39" customHeight="1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10" ht="32.25" customHeight="1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10" ht="26.25" customHeight="1" x14ac:dyDescent="0.25">
      <c r="A3" s="16"/>
      <c r="B3" s="20"/>
      <c r="C3" s="135" t="s">
        <v>32</v>
      </c>
      <c r="D3" s="524"/>
      <c r="E3" s="525"/>
      <c r="F3" s="525"/>
      <c r="G3" s="290"/>
      <c r="H3" s="291"/>
      <c r="I3" s="16"/>
    </row>
    <row r="4" spans="1:10" ht="9.75" customHeight="1" x14ac:dyDescent="0.25">
      <c r="A4" s="16"/>
      <c r="B4" s="20"/>
      <c r="C4" s="135"/>
      <c r="D4" s="337"/>
      <c r="E4" s="338"/>
      <c r="F4" s="338"/>
      <c r="G4" s="290"/>
      <c r="H4" s="291"/>
      <c r="I4" s="16"/>
    </row>
    <row r="5" spans="1:10" ht="27.95" customHeight="1" x14ac:dyDescent="0.25">
      <c r="A5" s="16"/>
      <c r="B5" s="21"/>
      <c r="C5" s="135" t="s">
        <v>33</v>
      </c>
      <c r="D5" s="524" t="s">
        <v>34</v>
      </c>
      <c r="E5" s="525"/>
      <c r="F5" s="525"/>
      <c r="G5" s="290"/>
      <c r="H5" s="291"/>
      <c r="I5" s="16"/>
    </row>
    <row r="6" spans="1:10" ht="7.5" customHeight="1" x14ac:dyDescent="0.25">
      <c r="A6" s="16"/>
      <c r="B6" s="21"/>
      <c r="C6" s="135"/>
      <c r="D6" s="337"/>
      <c r="E6" s="338"/>
      <c r="F6" s="338"/>
      <c r="G6" s="290"/>
      <c r="H6" s="291"/>
      <c r="I6" s="16"/>
    </row>
    <row r="7" spans="1:10" ht="29.1" customHeight="1" x14ac:dyDescent="0.25">
      <c r="A7" s="16"/>
      <c r="B7" s="21"/>
      <c r="C7" s="135" t="s">
        <v>35</v>
      </c>
      <c r="D7" s="524"/>
      <c r="E7" s="525"/>
      <c r="F7" s="525"/>
      <c r="G7" s="290"/>
      <c r="H7" s="291"/>
      <c r="I7" s="16"/>
    </row>
    <row r="8" spans="1:10" ht="6.75" customHeight="1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10" ht="9" customHeight="1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10" ht="30.95" customHeight="1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10" ht="22.5" customHeight="1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10" ht="39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10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  <c r="J13" s="33"/>
    </row>
    <row r="14" spans="1:10" ht="16.5" customHeight="1" x14ac:dyDescent="0.25">
      <c r="A14" s="16"/>
      <c r="B14" s="335" t="s">
        <v>45</v>
      </c>
      <c r="C14" s="333" t="s">
        <v>46</v>
      </c>
      <c r="D14" s="331">
        <v>30000</v>
      </c>
      <c r="E14" s="330">
        <v>0.5</v>
      </c>
      <c r="F14" s="143">
        <f>SUM(D14*E14)</f>
        <v>15000</v>
      </c>
      <c r="G14" s="329">
        <v>1500</v>
      </c>
      <c r="H14" s="145">
        <f>SUM(F14:G14)</f>
        <v>16500</v>
      </c>
      <c r="I14" s="16"/>
      <c r="J14" s="33"/>
    </row>
    <row r="15" spans="1:10" ht="16.5" customHeight="1" x14ac:dyDescent="0.25">
      <c r="A15" s="16"/>
      <c r="B15" s="336" t="s">
        <v>47</v>
      </c>
      <c r="C15" s="334" t="s">
        <v>48</v>
      </c>
      <c r="D15" s="332">
        <v>2295</v>
      </c>
      <c r="E15" s="330">
        <v>0.5</v>
      </c>
      <c r="F15" s="143">
        <f>SUM(D15*E15)</f>
        <v>1147.5</v>
      </c>
      <c r="G15" s="329">
        <v>20</v>
      </c>
      <c r="H15" s="145">
        <f>SUM(F15:G15)</f>
        <v>1167.5</v>
      </c>
      <c r="I15" s="41"/>
      <c r="J15" s="33"/>
    </row>
    <row r="16" spans="1:10" ht="16.5" customHeight="1" x14ac:dyDescent="0.25">
      <c r="A16" s="16"/>
      <c r="B16" s="336" t="s">
        <v>49</v>
      </c>
      <c r="C16" s="334" t="s">
        <v>50</v>
      </c>
      <c r="D16" s="332">
        <v>4800</v>
      </c>
      <c r="E16" s="330">
        <v>0.5</v>
      </c>
      <c r="F16" s="143">
        <f>SUM(D16*E16)</f>
        <v>2400</v>
      </c>
      <c r="G16" s="329">
        <v>100</v>
      </c>
      <c r="H16" s="145">
        <f>SUM(F16:G16)</f>
        <v>2500</v>
      </c>
      <c r="I16" s="16"/>
      <c r="J16" s="33"/>
    </row>
    <row r="17" spans="1:10" ht="16.5" customHeight="1" x14ac:dyDescent="0.25">
      <c r="A17" s="16"/>
      <c r="B17" s="336" t="s">
        <v>51</v>
      </c>
      <c r="C17" s="334" t="s">
        <v>52</v>
      </c>
      <c r="D17" s="332">
        <v>6000</v>
      </c>
      <c r="E17" s="330">
        <v>0.5</v>
      </c>
      <c r="F17" s="143">
        <f>SUM(D17*E17)</f>
        <v>3000</v>
      </c>
      <c r="G17" s="329">
        <v>300</v>
      </c>
      <c r="H17" s="145">
        <f>SUM(F17:G17)</f>
        <v>3300</v>
      </c>
      <c r="I17" s="16"/>
      <c r="J17" s="33"/>
    </row>
    <row r="18" spans="1:10" ht="17.25" customHeight="1" x14ac:dyDescent="0.25">
      <c r="A18" s="16"/>
      <c r="B18" s="336" t="s">
        <v>53</v>
      </c>
      <c r="C18" s="334" t="s">
        <v>54</v>
      </c>
      <c r="D18" s="332">
        <v>1200</v>
      </c>
      <c r="E18" s="330">
        <v>0.5</v>
      </c>
      <c r="F18" s="143">
        <f>SUM(D18*E18)</f>
        <v>600</v>
      </c>
      <c r="G18" s="329">
        <v>10</v>
      </c>
      <c r="H18" s="145">
        <f>SUM(F18:G18)</f>
        <v>610</v>
      </c>
      <c r="I18" s="42"/>
      <c r="J18" s="43"/>
    </row>
    <row r="19" spans="1:10" ht="22.5" customHeight="1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  <c r="J19" s="43"/>
    </row>
    <row r="20" spans="1:10" ht="5.25" hidden="1" customHeight="1" x14ac:dyDescent="0.25">
      <c r="A20" s="16"/>
      <c r="B20" s="47"/>
      <c r="C20" s="48"/>
      <c r="D20" s="49"/>
      <c r="E20" s="50"/>
      <c r="F20" s="150"/>
      <c r="G20" s="151"/>
      <c r="H20" s="152"/>
      <c r="I20" s="42"/>
      <c r="J20" s="43"/>
    </row>
    <row r="21" spans="1:10" ht="16.5" customHeight="1" thickTop="1" x14ac:dyDescent="0.25">
      <c r="A21" s="16"/>
      <c r="B21" s="339"/>
      <c r="C21" s="340"/>
      <c r="D21" s="345"/>
      <c r="E21" s="346"/>
      <c r="F21" s="153">
        <f>SUM(D21*E21)</f>
        <v>0</v>
      </c>
      <c r="G21" s="328"/>
      <c r="H21" s="155">
        <f>SUM(F21:G21)</f>
        <v>0</v>
      </c>
      <c r="I21" s="16"/>
    </row>
    <row r="22" spans="1:10" ht="16.5" customHeight="1" x14ac:dyDescent="0.25">
      <c r="A22" s="16"/>
      <c r="B22" s="341" t="s">
        <v>47</v>
      </c>
      <c r="C22" s="342"/>
      <c r="D22" s="347"/>
      <c r="E22" s="348"/>
      <c r="F22" s="156">
        <f>SUM(D22*E22)</f>
        <v>0</v>
      </c>
      <c r="G22" s="328"/>
      <c r="H22" s="155">
        <f>SUM(F22:G22)</f>
        <v>0</v>
      </c>
      <c r="I22" s="16"/>
    </row>
    <row r="23" spans="1:10" ht="16.5" customHeight="1" x14ac:dyDescent="0.25">
      <c r="A23" s="16"/>
      <c r="B23" s="341" t="s">
        <v>49</v>
      </c>
      <c r="C23" s="342"/>
      <c r="D23" s="347"/>
      <c r="E23" s="348"/>
      <c r="F23" s="156">
        <f>SUM(D23*E23)</f>
        <v>0</v>
      </c>
      <c r="G23" s="328"/>
      <c r="H23" s="155">
        <f>SUM(F23:G23)</f>
        <v>0</v>
      </c>
      <c r="I23" s="16"/>
    </row>
    <row r="24" spans="1:10" ht="16.5" customHeight="1" x14ac:dyDescent="0.25">
      <c r="A24" s="16"/>
      <c r="B24" s="341" t="s">
        <v>51</v>
      </c>
      <c r="C24" s="342"/>
      <c r="D24" s="347"/>
      <c r="E24" s="348"/>
      <c r="F24" s="156">
        <f>SUM(D24*E24)</f>
        <v>0</v>
      </c>
      <c r="G24" s="328"/>
      <c r="H24" s="155">
        <f>SUM(F24:G24)</f>
        <v>0</v>
      </c>
      <c r="I24" s="16"/>
    </row>
    <row r="25" spans="1:10" ht="16.5" customHeight="1" x14ac:dyDescent="0.25">
      <c r="A25" s="16"/>
      <c r="B25" s="341" t="s">
        <v>55</v>
      </c>
      <c r="C25" s="342"/>
      <c r="D25" s="347"/>
      <c r="E25" s="348"/>
      <c r="F25" s="156">
        <f>SUM(D25*E25)</f>
        <v>0</v>
      </c>
      <c r="G25" s="328"/>
      <c r="H25" s="155">
        <f>SUM(F25:G25)</f>
        <v>0</v>
      </c>
      <c r="I25" s="16"/>
    </row>
    <row r="26" spans="1:10" ht="22.5" customHeight="1" thickBot="1" x14ac:dyDescent="0.3">
      <c r="A26" s="16"/>
      <c r="B26" s="343" t="s">
        <v>19</v>
      </c>
      <c r="C26" s="344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10" ht="16.5" customHeight="1" thickTop="1" x14ac:dyDescent="0.25">
      <c r="A27" s="16"/>
      <c r="B27" s="61" t="s">
        <v>56</v>
      </c>
      <c r="C27" s="52" t="s">
        <v>57</v>
      </c>
      <c r="D27" s="345"/>
      <c r="E27" s="346"/>
      <c r="F27" s="153">
        <f>SUM(D27*E27)</f>
        <v>0</v>
      </c>
      <c r="G27" s="372"/>
      <c r="H27" s="162">
        <f>SUM(F27:G27)</f>
        <v>0</v>
      </c>
      <c r="I27" s="16"/>
    </row>
    <row r="28" spans="1:10" ht="16.5" customHeight="1" x14ac:dyDescent="0.25">
      <c r="A28" s="16"/>
      <c r="B28" s="55" t="s">
        <v>47</v>
      </c>
      <c r="C28" s="45"/>
      <c r="D28" s="347"/>
      <c r="E28" s="348"/>
      <c r="F28" s="156">
        <f>SUM(D28*E28)</f>
        <v>0</v>
      </c>
      <c r="G28" s="214"/>
      <c r="H28" s="164">
        <f>SUM(F28:G28)</f>
        <v>0</v>
      </c>
      <c r="I28" s="16"/>
    </row>
    <row r="29" spans="1:10" ht="16.5" customHeight="1" x14ac:dyDescent="0.25">
      <c r="A29" s="16"/>
      <c r="B29" s="55" t="s">
        <v>49</v>
      </c>
      <c r="C29" s="45"/>
      <c r="D29" s="347"/>
      <c r="E29" s="348"/>
      <c r="F29" s="156">
        <f>SUM(D29*E29)</f>
        <v>0</v>
      </c>
      <c r="G29" s="214"/>
      <c r="H29" s="164">
        <f>SUM(F29:G29)</f>
        <v>0</v>
      </c>
      <c r="I29" s="16"/>
    </row>
    <row r="30" spans="1:10" ht="16.5" customHeight="1" x14ac:dyDescent="0.25">
      <c r="A30" s="16"/>
      <c r="B30" s="55" t="s">
        <v>51</v>
      </c>
      <c r="C30" s="45"/>
      <c r="D30" s="347"/>
      <c r="E30" s="348"/>
      <c r="F30" s="156">
        <f>SUM(D30*E30)</f>
        <v>0</v>
      </c>
      <c r="G30" s="214"/>
      <c r="H30" s="164">
        <f>SUM(F30:G30)</f>
        <v>0</v>
      </c>
      <c r="I30" s="16"/>
    </row>
    <row r="31" spans="1:10" ht="16.5" customHeight="1" x14ac:dyDescent="0.25">
      <c r="A31" s="16"/>
      <c r="B31" s="55" t="s">
        <v>58</v>
      </c>
      <c r="C31" s="45"/>
      <c r="D31" s="347"/>
      <c r="E31" s="348"/>
      <c r="F31" s="156">
        <f>SUM(D31*E31)</f>
        <v>0</v>
      </c>
      <c r="G31" s="214"/>
      <c r="H31" s="164">
        <f>SUM(F31:G31)</f>
        <v>0</v>
      </c>
      <c r="I31" s="16"/>
    </row>
    <row r="32" spans="1:10" ht="22.5" customHeight="1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6.5" customHeight="1" thickTop="1" x14ac:dyDescent="0.25">
      <c r="A33" s="16"/>
      <c r="B33" s="61" t="s">
        <v>56</v>
      </c>
      <c r="C33" s="52" t="s">
        <v>57</v>
      </c>
      <c r="D33" s="345"/>
      <c r="E33" s="346"/>
      <c r="F33" s="153">
        <f>SUM(D33*E33)</f>
        <v>0</v>
      </c>
      <c r="G33" s="373"/>
      <c r="H33" s="168">
        <f>SUM(F33:G33)</f>
        <v>0</v>
      </c>
      <c r="I33" s="16"/>
    </row>
    <row r="34" spans="1:9" ht="16.5" customHeight="1" x14ac:dyDescent="0.25">
      <c r="A34" s="16"/>
      <c r="B34" s="62" t="s">
        <v>59</v>
      </c>
      <c r="C34" s="30"/>
      <c r="D34" s="347"/>
      <c r="E34" s="348"/>
      <c r="F34" s="156">
        <f>SUM(D34*E34)</f>
        <v>0</v>
      </c>
      <c r="G34" s="328"/>
      <c r="H34" s="155">
        <f>SUM(F34:G34)</f>
        <v>0</v>
      </c>
      <c r="I34" s="16"/>
    </row>
    <row r="35" spans="1:9" ht="16.5" customHeight="1" x14ac:dyDescent="0.25">
      <c r="A35" s="16"/>
      <c r="B35" s="62" t="s">
        <v>49</v>
      </c>
      <c r="C35" s="30"/>
      <c r="D35" s="347"/>
      <c r="E35" s="348"/>
      <c r="F35" s="156">
        <f>SUM(D35*E35)</f>
        <v>0</v>
      </c>
      <c r="G35" s="328"/>
      <c r="H35" s="155">
        <f>SUM(F35:G35)</f>
        <v>0</v>
      </c>
      <c r="I35" s="16"/>
    </row>
    <row r="36" spans="1:9" ht="16.5" customHeight="1" x14ac:dyDescent="0.25">
      <c r="A36" s="16"/>
      <c r="B36" s="62" t="s">
        <v>51</v>
      </c>
      <c r="C36" s="30"/>
      <c r="D36" s="347"/>
      <c r="E36" s="348"/>
      <c r="F36" s="156">
        <f>SUM(D36*E36)</f>
        <v>0</v>
      </c>
      <c r="G36" s="328"/>
      <c r="H36" s="155">
        <f>SUM(F36:G36)</f>
        <v>0</v>
      </c>
      <c r="I36" s="16"/>
    </row>
    <row r="37" spans="1:9" ht="16.5" customHeight="1" x14ac:dyDescent="0.25">
      <c r="A37" s="16"/>
      <c r="B37" s="62" t="s">
        <v>58</v>
      </c>
      <c r="C37" s="30"/>
      <c r="D37" s="347"/>
      <c r="E37" s="348"/>
      <c r="F37" s="156">
        <f>SUM(D37*E37)</f>
        <v>0</v>
      </c>
      <c r="G37" s="328"/>
      <c r="H37" s="155">
        <f>SUM(F37:G37)</f>
        <v>0</v>
      </c>
      <c r="I37" s="16"/>
    </row>
    <row r="38" spans="1:9" ht="22.5" customHeight="1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6.5" customHeight="1" thickTop="1" x14ac:dyDescent="0.25">
      <c r="A39" s="16"/>
      <c r="B39" s="61" t="s">
        <v>56</v>
      </c>
      <c r="C39" s="52" t="s">
        <v>57</v>
      </c>
      <c r="D39" s="345"/>
      <c r="E39" s="346"/>
      <c r="F39" s="153">
        <f>SUM(D39*E39)</f>
        <v>0</v>
      </c>
      <c r="G39" s="373"/>
      <c r="H39" s="168">
        <f>SUM(F39:G39)</f>
        <v>0</v>
      </c>
      <c r="I39" s="16"/>
    </row>
    <row r="40" spans="1:9" ht="16.5" customHeight="1" x14ac:dyDescent="0.25">
      <c r="A40" s="16"/>
      <c r="B40" s="62" t="s">
        <v>47</v>
      </c>
      <c r="C40" s="30"/>
      <c r="D40" s="347"/>
      <c r="E40" s="348"/>
      <c r="F40" s="156">
        <f>SUM(D40*E40)</f>
        <v>0</v>
      </c>
      <c r="G40" s="328"/>
      <c r="H40" s="155">
        <f>SUM(F40:G40)</f>
        <v>0</v>
      </c>
      <c r="I40" s="16"/>
    </row>
    <row r="41" spans="1:9" ht="18" customHeight="1" x14ac:dyDescent="0.25">
      <c r="A41" s="16"/>
      <c r="B41" s="55" t="s">
        <v>49</v>
      </c>
      <c r="C41" s="45"/>
      <c r="D41" s="347"/>
      <c r="E41" s="348"/>
      <c r="F41" s="156">
        <f>SUM(D41*E41)</f>
        <v>0</v>
      </c>
      <c r="G41" s="328"/>
      <c r="H41" s="155">
        <f>SUM(F41:G41)</f>
        <v>0</v>
      </c>
      <c r="I41" s="16"/>
    </row>
    <row r="42" spans="1:9" ht="18" customHeight="1" x14ac:dyDescent="0.25">
      <c r="A42" s="16"/>
      <c r="B42" s="55" t="s">
        <v>51</v>
      </c>
      <c r="C42" s="45"/>
      <c r="D42" s="347"/>
      <c r="E42" s="348"/>
      <c r="F42" s="156">
        <f>SUM(D42*E42)</f>
        <v>0</v>
      </c>
      <c r="G42" s="328"/>
      <c r="H42" s="155">
        <f>SUM(F42:G42)</f>
        <v>0</v>
      </c>
      <c r="I42" s="16"/>
    </row>
    <row r="43" spans="1:9" ht="18" customHeight="1" x14ac:dyDescent="0.25">
      <c r="A43" s="16"/>
      <c r="B43" s="55" t="s">
        <v>58</v>
      </c>
      <c r="C43" s="45"/>
      <c r="D43" s="347"/>
      <c r="E43" s="348"/>
      <c r="F43" s="156">
        <f>SUM(D43*E43)</f>
        <v>0</v>
      </c>
      <c r="G43" s="328"/>
      <c r="H43" s="155">
        <f>SUM(F43:G43)</f>
        <v>0</v>
      </c>
      <c r="I43" s="16"/>
    </row>
    <row r="44" spans="1:9" ht="22.5" customHeight="1" thickBot="1" x14ac:dyDescent="0.3">
      <c r="A44" s="16"/>
      <c r="B44" s="349" t="s">
        <v>19</v>
      </c>
      <c r="C44" s="350"/>
      <c r="D44" s="157">
        <f>SUM(D39:D43)</f>
        <v>0</v>
      </c>
      <c r="E44" s="356"/>
      <c r="F44" s="357">
        <f>SUM(F39:F43)</f>
        <v>0</v>
      </c>
      <c r="G44" s="357">
        <f>SUM(G39:G43)</f>
        <v>0</v>
      </c>
      <c r="H44" s="358">
        <f>SUM(H39:H43)</f>
        <v>0</v>
      </c>
      <c r="I44" s="16"/>
    </row>
    <row r="45" spans="1:9" ht="22.5" customHeight="1" thickTop="1" x14ac:dyDescent="0.25">
      <c r="A45" s="16"/>
      <c r="B45" s="61" t="s">
        <v>56</v>
      </c>
      <c r="C45" s="52" t="s">
        <v>57</v>
      </c>
      <c r="D45" s="376"/>
      <c r="E45" s="377"/>
      <c r="F45" s="361">
        <f>SUM(D45*E45)</f>
        <v>0</v>
      </c>
      <c r="G45" s="374"/>
      <c r="H45" s="363">
        <f>SUM(F45:G45)</f>
        <v>0</v>
      </c>
      <c r="I45" s="16"/>
    </row>
    <row r="46" spans="1:9" ht="22.5" customHeight="1" x14ac:dyDescent="0.25">
      <c r="A46" s="16"/>
      <c r="B46" s="341" t="s">
        <v>47</v>
      </c>
      <c r="C46" s="351"/>
      <c r="D46" s="378"/>
      <c r="E46" s="379"/>
      <c r="F46" s="171">
        <f>SUM(D46*E46)</f>
        <v>0</v>
      </c>
      <c r="G46" s="375"/>
      <c r="H46" s="172">
        <f>SUM(F46:G46)</f>
        <v>0</v>
      </c>
      <c r="I46" s="16"/>
    </row>
    <row r="47" spans="1:9" ht="22.5" customHeight="1" x14ac:dyDescent="0.25">
      <c r="A47" s="16"/>
      <c r="B47" s="341" t="s">
        <v>49</v>
      </c>
      <c r="C47" s="351"/>
      <c r="D47" s="378"/>
      <c r="E47" s="379"/>
      <c r="F47" s="171">
        <f>SUM(D47*E47)</f>
        <v>0</v>
      </c>
      <c r="G47" s="375"/>
      <c r="H47" s="172">
        <f>SUM(F47:G47)</f>
        <v>0</v>
      </c>
      <c r="I47" s="16"/>
    </row>
    <row r="48" spans="1:9" ht="22.5" customHeight="1" x14ac:dyDescent="0.25">
      <c r="A48" s="16"/>
      <c r="B48" s="341" t="s">
        <v>51</v>
      </c>
      <c r="C48" s="351"/>
      <c r="D48" s="378"/>
      <c r="E48" s="379"/>
      <c r="F48" s="171">
        <f>SUM(D48*E48)</f>
        <v>0</v>
      </c>
      <c r="G48" s="375"/>
      <c r="H48" s="172">
        <f>SUM(F48:G48)</f>
        <v>0</v>
      </c>
      <c r="I48" s="16"/>
    </row>
    <row r="49" spans="1:9" ht="22.5" customHeight="1" x14ac:dyDescent="0.25">
      <c r="A49" s="16"/>
      <c r="B49" s="341" t="s">
        <v>55</v>
      </c>
      <c r="C49" s="351"/>
      <c r="D49" s="378"/>
      <c r="E49" s="379"/>
      <c r="F49" s="171">
        <f>SUM(D49*E49)</f>
        <v>0</v>
      </c>
      <c r="G49" s="375"/>
      <c r="H49" s="172">
        <f>SUM(F49:G49)</f>
        <v>0</v>
      </c>
      <c r="I49" s="16"/>
    </row>
    <row r="50" spans="1:9" ht="22.5" customHeight="1" thickBot="1" x14ac:dyDescent="0.3">
      <c r="A50" s="16"/>
      <c r="B50" s="343" t="s">
        <v>19</v>
      </c>
      <c r="C50" s="351"/>
      <c r="D50" s="157">
        <f>SUM(D45:D49)</f>
        <v>0</v>
      </c>
      <c r="E50" s="356"/>
      <c r="F50" s="357">
        <f>SUM(F45:F49)</f>
        <v>0</v>
      </c>
      <c r="G50" s="357"/>
      <c r="H50" s="358">
        <f>SUM(H45:H49)</f>
        <v>0</v>
      </c>
      <c r="I50" s="16"/>
    </row>
    <row r="51" spans="1:9" ht="22.5" customHeight="1" thickTop="1" x14ac:dyDescent="0.25">
      <c r="A51" s="16"/>
      <c r="B51" s="61" t="s">
        <v>56</v>
      </c>
      <c r="C51" s="52" t="s">
        <v>57</v>
      </c>
      <c r="D51" s="359"/>
      <c r="E51" s="360"/>
      <c r="F51" s="361">
        <f>SUM(D51*E51)</f>
        <v>0</v>
      </c>
      <c r="G51" s="374"/>
      <c r="H51" s="363">
        <f>SUM(F51:G51)</f>
        <v>0</v>
      </c>
      <c r="I51" s="16"/>
    </row>
    <row r="52" spans="1:9" ht="22.5" customHeight="1" x14ac:dyDescent="0.25">
      <c r="A52" s="16"/>
      <c r="B52" s="341" t="s">
        <v>47</v>
      </c>
      <c r="C52" s="351"/>
      <c r="D52" s="355"/>
      <c r="E52" s="353"/>
      <c r="F52" s="171">
        <f>SUM(D52*E52)</f>
        <v>0</v>
      </c>
      <c r="G52" s="375"/>
      <c r="H52" s="172">
        <f>SUM(F52:G52)</f>
        <v>0</v>
      </c>
      <c r="I52" s="16"/>
    </row>
    <row r="53" spans="1:9" ht="22.5" customHeight="1" x14ac:dyDescent="0.25">
      <c r="A53" s="16"/>
      <c r="B53" s="341" t="s">
        <v>49</v>
      </c>
      <c r="C53" s="351"/>
      <c r="D53" s="355"/>
      <c r="E53" s="353"/>
      <c r="F53" s="171">
        <f>SUM(D53*E53)</f>
        <v>0</v>
      </c>
      <c r="G53" s="375"/>
      <c r="H53" s="172">
        <f>SUM(F53:G53)</f>
        <v>0</v>
      </c>
      <c r="I53" s="16"/>
    </row>
    <row r="54" spans="1:9" ht="22.5" customHeight="1" x14ac:dyDescent="0.25">
      <c r="A54" s="16"/>
      <c r="B54" s="341" t="s">
        <v>51</v>
      </c>
      <c r="C54" s="351"/>
      <c r="D54" s="355"/>
      <c r="E54" s="353"/>
      <c r="F54" s="171">
        <f>SUM(D54*E54)</f>
        <v>0</v>
      </c>
      <c r="G54" s="375"/>
      <c r="H54" s="172">
        <f>SUM(F54:G54)</f>
        <v>0</v>
      </c>
      <c r="I54" s="16"/>
    </row>
    <row r="55" spans="1:9" ht="22.5" customHeight="1" x14ac:dyDescent="0.25">
      <c r="A55" s="16"/>
      <c r="B55" s="341" t="s">
        <v>55</v>
      </c>
      <c r="C55" s="351"/>
      <c r="D55" s="355"/>
      <c r="E55" s="353"/>
      <c r="F55" s="171">
        <f>SUM(D55*E55)</f>
        <v>0</v>
      </c>
      <c r="G55" s="375"/>
      <c r="H55" s="172">
        <f>SUM(F55:G55)</f>
        <v>0</v>
      </c>
      <c r="I55" s="16"/>
    </row>
    <row r="56" spans="1:9" ht="22.5" customHeight="1" thickBot="1" x14ac:dyDescent="0.3">
      <c r="A56" s="16"/>
      <c r="B56" s="343" t="s">
        <v>19</v>
      </c>
      <c r="C56" s="351"/>
      <c r="D56" s="157">
        <f>SUM(D51:D55)</f>
        <v>0</v>
      </c>
      <c r="E56" s="356"/>
      <c r="F56" s="357">
        <f>SUM(F51:F55)</f>
        <v>0</v>
      </c>
      <c r="G56" s="357"/>
      <c r="H56" s="358">
        <f>SUM(H51:H55)</f>
        <v>0</v>
      </c>
      <c r="I56" s="16"/>
    </row>
    <row r="57" spans="1:9" ht="22.5" customHeight="1" thickTop="1" x14ac:dyDescent="0.25">
      <c r="A57" s="16"/>
      <c r="B57" s="61" t="s">
        <v>56</v>
      </c>
      <c r="C57" s="52" t="s">
        <v>57</v>
      </c>
      <c r="D57" s="376"/>
      <c r="E57" s="377"/>
      <c r="F57" s="361">
        <f>SUM(D57*E57)</f>
        <v>0</v>
      </c>
      <c r="G57" s="374"/>
      <c r="H57" s="363">
        <f>SUM(F57:G57)</f>
        <v>0</v>
      </c>
      <c r="I57" s="16"/>
    </row>
    <row r="58" spans="1:9" ht="22.5" customHeight="1" x14ac:dyDescent="0.25">
      <c r="A58" s="16"/>
      <c r="B58" s="341" t="s">
        <v>47</v>
      </c>
      <c r="C58" s="351"/>
      <c r="D58" s="378"/>
      <c r="E58" s="379"/>
      <c r="F58" s="171">
        <f>SUM(D58*E58)</f>
        <v>0</v>
      </c>
      <c r="G58" s="375"/>
      <c r="H58" s="172">
        <f>SUM(F58:G58)</f>
        <v>0</v>
      </c>
      <c r="I58" s="16"/>
    </row>
    <row r="59" spans="1:9" ht="22.5" customHeight="1" x14ac:dyDescent="0.25">
      <c r="A59" s="16"/>
      <c r="B59" s="341" t="s">
        <v>49</v>
      </c>
      <c r="C59" s="351"/>
      <c r="D59" s="378"/>
      <c r="E59" s="379"/>
      <c r="F59" s="171">
        <f>SUM(D59*E59)</f>
        <v>0</v>
      </c>
      <c r="G59" s="375"/>
      <c r="H59" s="172">
        <f>SUM(F59:G59)</f>
        <v>0</v>
      </c>
      <c r="I59" s="16"/>
    </row>
    <row r="60" spans="1:9" ht="22.5" customHeight="1" x14ac:dyDescent="0.25">
      <c r="A60" s="16"/>
      <c r="B60" s="341" t="s">
        <v>51</v>
      </c>
      <c r="C60" s="351"/>
      <c r="D60" s="378"/>
      <c r="E60" s="379"/>
      <c r="F60" s="171">
        <f>SUM(D60*E60)</f>
        <v>0</v>
      </c>
      <c r="G60" s="375"/>
      <c r="H60" s="172">
        <f>SUM(F60:G60)</f>
        <v>0</v>
      </c>
      <c r="I60" s="16"/>
    </row>
    <row r="61" spans="1:9" ht="22.5" customHeight="1" x14ac:dyDescent="0.25">
      <c r="A61" s="16"/>
      <c r="B61" s="341" t="s">
        <v>55</v>
      </c>
      <c r="C61" s="351"/>
      <c r="D61" s="378"/>
      <c r="E61" s="379"/>
      <c r="F61" s="171">
        <f>SUM(D61*E61)</f>
        <v>0</v>
      </c>
      <c r="G61" s="375"/>
      <c r="H61" s="172">
        <f>SUM(F61:G61)</f>
        <v>0</v>
      </c>
      <c r="I61" s="16"/>
    </row>
    <row r="62" spans="1:9" ht="22.5" customHeight="1" thickBot="1" x14ac:dyDescent="0.3">
      <c r="A62" s="16"/>
      <c r="B62" s="343" t="s">
        <v>19</v>
      </c>
      <c r="C62" s="351"/>
      <c r="D62" s="157">
        <f>SUM(D57:D61)</f>
        <v>0</v>
      </c>
      <c r="E62" s="356"/>
      <c r="F62" s="357">
        <f>SUM(F57:F61)</f>
        <v>0</v>
      </c>
      <c r="G62" s="357"/>
      <c r="H62" s="358">
        <f>SUM(H57:H61)</f>
        <v>0</v>
      </c>
      <c r="I62" s="16"/>
    </row>
    <row r="63" spans="1:9" ht="22.5" customHeight="1" thickTop="1" x14ac:dyDescent="0.25">
      <c r="A63" s="16"/>
      <c r="B63" s="61" t="s">
        <v>56</v>
      </c>
      <c r="C63" s="52" t="s">
        <v>57</v>
      </c>
      <c r="D63" s="359"/>
      <c r="E63" s="360"/>
      <c r="F63" s="361">
        <f>SUM(D63*E63)</f>
        <v>0</v>
      </c>
      <c r="G63" s="374"/>
      <c r="H63" s="363">
        <f>SUM(F63:G63)</f>
        <v>0</v>
      </c>
      <c r="I63" s="16"/>
    </row>
    <row r="64" spans="1:9" ht="22.5" customHeight="1" x14ac:dyDescent="0.25">
      <c r="A64" s="16"/>
      <c r="B64" s="341" t="s">
        <v>47</v>
      </c>
      <c r="C64" s="351"/>
      <c r="D64" s="355"/>
      <c r="E64" s="353"/>
      <c r="F64" s="171">
        <f>SUM(D64*E64)</f>
        <v>0</v>
      </c>
      <c r="G64" s="375"/>
      <c r="H64" s="172">
        <f>SUM(F64:G64)</f>
        <v>0</v>
      </c>
      <c r="I64" s="16"/>
    </row>
    <row r="65" spans="1:9" ht="22.5" customHeight="1" x14ac:dyDescent="0.25">
      <c r="A65" s="16"/>
      <c r="B65" s="341" t="s">
        <v>49</v>
      </c>
      <c r="C65" s="351"/>
      <c r="D65" s="355"/>
      <c r="E65" s="353"/>
      <c r="F65" s="171">
        <f>SUM(D65*E65)</f>
        <v>0</v>
      </c>
      <c r="G65" s="375"/>
      <c r="H65" s="172">
        <f>SUM(F65:G65)</f>
        <v>0</v>
      </c>
      <c r="I65" s="16"/>
    </row>
    <row r="66" spans="1:9" ht="22.5" customHeight="1" x14ac:dyDescent="0.25">
      <c r="A66" s="16"/>
      <c r="B66" s="341" t="s">
        <v>51</v>
      </c>
      <c r="C66" s="351"/>
      <c r="D66" s="355"/>
      <c r="E66" s="353"/>
      <c r="F66" s="171">
        <f>SUM(D66*E66)</f>
        <v>0</v>
      </c>
      <c r="G66" s="375"/>
      <c r="H66" s="172">
        <f>SUM(F66:G66)</f>
        <v>0</v>
      </c>
      <c r="I66" s="16"/>
    </row>
    <row r="67" spans="1:9" ht="22.5" customHeight="1" x14ac:dyDescent="0.25">
      <c r="A67" s="16"/>
      <c r="B67" s="341" t="s">
        <v>55</v>
      </c>
      <c r="C67" s="351"/>
      <c r="D67" s="355"/>
      <c r="E67" s="353"/>
      <c r="F67" s="171">
        <f>SUM(D67*E67)</f>
        <v>0</v>
      </c>
      <c r="G67" s="375"/>
      <c r="H67" s="172">
        <f>SUM(F67:G67)</f>
        <v>0</v>
      </c>
      <c r="I67" s="16"/>
    </row>
    <row r="68" spans="1:9" ht="22.5" customHeight="1" thickBot="1" x14ac:dyDescent="0.3">
      <c r="A68" s="16"/>
      <c r="B68" s="343" t="s">
        <v>19</v>
      </c>
      <c r="C68" s="351"/>
      <c r="D68" s="157">
        <f>SUM(D63:D67)</f>
        <v>0</v>
      </c>
      <c r="E68" s="356"/>
      <c r="F68" s="357">
        <f>SUM(F63:F67)</f>
        <v>0</v>
      </c>
      <c r="G68" s="357"/>
      <c r="H68" s="358">
        <f>SUM(H63:H67)</f>
        <v>0</v>
      </c>
      <c r="I68" s="16"/>
    </row>
    <row r="69" spans="1:9" ht="22.5" customHeight="1" thickTop="1" x14ac:dyDescent="0.25">
      <c r="A69" s="16"/>
      <c r="B69" s="339"/>
      <c r="C69" s="52" t="s">
        <v>57</v>
      </c>
      <c r="D69" s="359"/>
      <c r="E69" s="360"/>
      <c r="F69" s="361">
        <f>SUM(D69*E69)</f>
        <v>0</v>
      </c>
      <c r="G69" s="362"/>
      <c r="H69" s="363">
        <f>SUM(F69:G69)</f>
        <v>0</v>
      </c>
      <c r="I69" s="16"/>
    </row>
    <row r="70" spans="1:9" ht="22.5" customHeight="1" x14ac:dyDescent="0.25">
      <c r="A70" s="16"/>
      <c r="B70" s="341" t="s">
        <v>47</v>
      </c>
      <c r="C70" s="351"/>
      <c r="D70" s="364"/>
      <c r="E70" s="365"/>
      <c r="F70" s="366">
        <f>SUM(D70*E70)</f>
        <v>0</v>
      </c>
      <c r="G70" s="367"/>
      <c r="H70" s="368">
        <f>SUM(F70:G70)</f>
        <v>0</v>
      </c>
      <c r="I70" s="16"/>
    </row>
    <row r="71" spans="1:9" ht="22.5" customHeight="1" x14ac:dyDescent="0.25">
      <c r="A71" s="16"/>
      <c r="B71" s="341" t="s">
        <v>49</v>
      </c>
      <c r="C71" s="351"/>
      <c r="D71" s="355"/>
      <c r="E71" s="353"/>
      <c r="F71" s="171">
        <f>SUM(D71*E71)</f>
        <v>0</v>
      </c>
      <c r="G71" s="354"/>
      <c r="H71" s="172">
        <f>SUM(F71:G71)</f>
        <v>0</v>
      </c>
      <c r="I71" s="16"/>
    </row>
    <row r="72" spans="1:9" ht="22.5" customHeight="1" x14ac:dyDescent="0.25">
      <c r="A72" s="16"/>
      <c r="B72" s="341" t="s">
        <v>51</v>
      </c>
      <c r="C72" s="351"/>
      <c r="D72" s="355"/>
      <c r="E72" s="353"/>
      <c r="F72" s="171">
        <f>SUM(D72*E72)</f>
        <v>0</v>
      </c>
      <c r="G72" s="354"/>
      <c r="H72" s="172">
        <f>SUM(F72:G72)</f>
        <v>0</v>
      </c>
      <c r="I72" s="16"/>
    </row>
    <row r="73" spans="1:9" ht="22.5" customHeight="1" x14ac:dyDescent="0.25">
      <c r="A73" s="16"/>
      <c r="B73" s="341" t="s">
        <v>55</v>
      </c>
      <c r="C73" s="351"/>
      <c r="D73" s="355"/>
      <c r="E73" s="353"/>
      <c r="F73" s="171">
        <f>SUM(D73*E73)</f>
        <v>0</v>
      </c>
      <c r="G73" s="354"/>
      <c r="H73" s="172">
        <f>SUM(F73:G73)</f>
        <v>0</v>
      </c>
      <c r="I73" s="16"/>
    </row>
    <row r="74" spans="1:9" ht="22.5" customHeight="1" thickBot="1" x14ac:dyDescent="0.3">
      <c r="A74" s="16"/>
      <c r="B74" s="343" t="s">
        <v>19</v>
      </c>
      <c r="C74" s="351"/>
      <c r="D74" s="157">
        <f>SUM(D69:D73)</f>
        <v>0</v>
      </c>
      <c r="E74" s="356"/>
      <c r="F74" s="357">
        <f>SUM(F69:F73)</f>
        <v>0</v>
      </c>
      <c r="G74" s="357"/>
      <c r="H74" s="358">
        <f>SUM(H69:H73)</f>
        <v>0</v>
      </c>
      <c r="I74" s="16"/>
    </row>
    <row r="75" spans="1:9" ht="22.5" customHeight="1" thickTop="1" x14ac:dyDescent="0.25">
      <c r="A75" s="16"/>
      <c r="B75" s="61" t="s">
        <v>56</v>
      </c>
      <c r="C75" s="52" t="s">
        <v>57</v>
      </c>
      <c r="D75" s="376"/>
      <c r="E75" s="377"/>
      <c r="F75" s="361">
        <f>SUM(D75*E75)</f>
        <v>0</v>
      </c>
      <c r="G75" s="374"/>
      <c r="H75" s="363">
        <v>0</v>
      </c>
      <c r="I75" s="16"/>
    </row>
    <row r="76" spans="1:9" ht="22.5" customHeight="1" x14ac:dyDescent="0.25">
      <c r="A76" s="16"/>
      <c r="B76" s="341" t="s">
        <v>47</v>
      </c>
      <c r="C76" s="351"/>
      <c r="D76" s="378"/>
      <c r="E76" s="379"/>
      <c r="F76" s="171">
        <f>SUM(D76*E76)</f>
        <v>0</v>
      </c>
      <c r="G76" s="375"/>
      <c r="H76" s="172">
        <v>0</v>
      </c>
      <c r="I76" s="16"/>
    </row>
    <row r="77" spans="1:9" ht="22.5" customHeight="1" x14ac:dyDescent="0.25">
      <c r="A77" s="16"/>
      <c r="B77" s="341" t="s">
        <v>49</v>
      </c>
      <c r="C77" s="351"/>
      <c r="D77" s="378"/>
      <c r="E77" s="379"/>
      <c r="F77" s="171">
        <f>SUM(D77*E77)</f>
        <v>0</v>
      </c>
      <c r="G77" s="375"/>
      <c r="H77" s="172">
        <v>0</v>
      </c>
      <c r="I77" s="16"/>
    </row>
    <row r="78" spans="1:9" ht="22.5" customHeight="1" x14ac:dyDescent="0.25">
      <c r="A78" s="16"/>
      <c r="B78" s="341" t="s">
        <v>51</v>
      </c>
      <c r="C78" s="351"/>
      <c r="D78" s="378"/>
      <c r="E78" s="379"/>
      <c r="F78" s="171">
        <f>SUM(D78*E78)</f>
        <v>0</v>
      </c>
      <c r="G78" s="375"/>
      <c r="H78" s="172">
        <v>0</v>
      </c>
      <c r="I78" s="16"/>
    </row>
    <row r="79" spans="1:9" ht="22.5" customHeight="1" x14ac:dyDescent="0.25">
      <c r="A79" s="16"/>
      <c r="B79" s="341" t="s">
        <v>55</v>
      </c>
      <c r="C79" s="351"/>
      <c r="D79" s="378"/>
      <c r="E79" s="379"/>
      <c r="F79" s="171">
        <f>SUM(D79*E79)</f>
        <v>0</v>
      </c>
      <c r="G79" s="375"/>
      <c r="H79" s="172">
        <v>0</v>
      </c>
      <c r="I79" s="16"/>
    </row>
    <row r="80" spans="1:9" ht="22.5" customHeight="1" thickBot="1" x14ac:dyDescent="0.3">
      <c r="A80" s="16"/>
      <c r="B80" s="343" t="s">
        <v>19</v>
      </c>
      <c r="C80" s="351"/>
      <c r="D80" s="157">
        <f>SUM(D75:D79)</f>
        <v>0</v>
      </c>
      <c r="E80" s="356"/>
      <c r="F80" s="357">
        <f>SUM(F75:F79)</f>
        <v>0</v>
      </c>
      <c r="G80" s="357"/>
      <c r="H80" s="358">
        <v>0</v>
      </c>
      <c r="I80" s="16"/>
    </row>
    <row r="81" spans="1:9" ht="22.5" customHeight="1" thickTop="1" x14ac:dyDescent="0.25">
      <c r="A81" s="16"/>
      <c r="B81" s="61" t="s">
        <v>56</v>
      </c>
      <c r="C81" s="52" t="s">
        <v>57</v>
      </c>
      <c r="D81" s="376"/>
      <c r="E81" s="377"/>
      <c r="F81" s="361">
        <f>SUM(D81*E81)</f>
        <v>0</v>
      </c>
      <c r="G81" s="374"/>
      <c r="H81" s="363">
        <f>SUM(F81:G81)</f>
        <v>0</v>
      </c>
      <c r="I81" s="16"/>
    </row>
    <row r="82" spans="1:9" ht="22.5" customHeight="1" x14ac:dyDescent="0.25">
      <c r="A82" s="16"/>
      <c r="B82" s="341" t="s">
        <v>47</v>
      </c>
      <c r="C82" s="351"/>
      <c r="D82" s="378"/>
      <c r="E82" s="379"/>
      <c r="F82" s="171">
        <f>SUM(D82*E82)</f>
        <v>0</v>
      </c>
      <c r="G82" s="375"/>
      <c r="H82" s="172">
        <f>SUM(F82:G82)</f>
        <v>0</v>
      </c>
      <c r="I82" s="16"/>
    </row>
    <row r="83" spans="1:9" ht="22.5" customHeight="1" x14ac:dyDescent="0.25">
      <c r="A83" s="16"/>
      <c r="B83" s="341" t="s">
        <v>49</v>
      </c>
      <c r="C83" s="351"/>
      <c r="D83" s="378"/>
      <c r="E83" s="379"/>
      <c r="F83" s="171">
        <f>SUM(D83*E83)</f>
        <v>0</v>
      </c>
      <c r="G83" s="375"/>
      <c r="H83" s="172">
        <f>SUM(F83:G83)</f>
        <v>0</v>
      </c>
      <c r="I83" s="16"/>
    </row>
    <row r="84" spans="1:9" ht="22.5" customHeight="1" x14ac:dyDescent="0.25">
      <c r="A84" s="16"/>
      <c r="B84" s="341" t="s">
        <v>51</v>
      </c>
      <c r="C84" s="351"/>
      <c r="D84" s="378"/>
      <c r="E84" s="379"/>
      <c r="F84" s="171">
        <f>SUM(D84*E84)</f>
        <v>0</v>
      </c>
      <c r="G84" s="375"/>
      <c r="H84" s="172">
        <f>SUM(F84:G84)</f>
        <v>0</v>
      </c>
      <c r="I84" s="16"/>
    </row>
    <row r="85" spans="1:9" ht="22.5" customHeight="1" x14ac:dyDescent="0.25">
      <c r="A85" s="16"/>
      <c r="B85" s="341" t="s">
        <v>55</v>
      </c>
      <c r="C85" s="351"/>
      <c r="D85" s="378"/>
      <c r="E85" s="379"/>
      <c r="F85" s="171">
        <f>SUM(D85*E85)</f>
        <v>0</v>
      </c>
      <c r="G85" s="375"/>
      <c r="H85" s="172">
        <f>SUM(F85:G85)</f>
        <v>0</v>
      </c>
      <c r="I85" s="16"/>
    </row>
    <row r="86" spans="1:9" ht="22.5" customHeight="1" thickBot="1" x14ac:dyDescent="0.3">
      <c r="A86" s="16"/>
      <c r="B86" s="343" t="s">
        <v>19</v>
      </c>
      <c r="C86" s="351"/>
      <c r="D86" s="157">
        <f>SUM(D81:D85)</f>
        <v>0</v>
      </c>
      <c r="E86" s="356"/>
      <c r="F86" s="357">
        <f>SUM(F81:F85)</f>
        <v>0</v>
      </c>
      <c r="G86" s="357"/>
      <c r="H86" s="358">
        <f>SUM(H81:H85)</f>
        <v>0</v>
      </c>
      <c r="I86" s="16"/>
    </row>
    <row r="87" spans="1:9" ht="22.5" customHeight="1" thickTop="1" x14ac:dyDescent="0.25">
      <c r="A87" s="16"/>
      <c r="B87" s="61" t="s">
        <v>56</v>
      </c>
      <c r="C87" s="52" t="s">
        <v>57</v>
      </c>
      <c r="D87" s="376"/>
      <c r="E87" s="377"/>
      <c r="F87" s="361">
        <f>SUM(D87*E87)</f>
        <v>0</v>
      </c>
      <c r="G87" s="362"/>
      <c r="H87" s="363">
        <f>SUM(F87:G87)</f>
        <v>0</v>
      </c>
      <c r="I87" s="16"/>
    </row>
    <row r="88" spans="1:9" ht="22.5" customHeight="1" x14ac:dyDescent="0.25">
      <c r="A88" s="16"/>
      <c r="B88" s="341" t="s">
        <v>47</v>
      </c>
      <c r="C88" s="351"/>
      <c r="D88" s="378"/>
      <c r="E88" s="379"/>
      <c r="F88" s="171">
        <f>SUM(D88*E88)</f>
        <v>0</v>
      </c>
      <c r="G88" s="354"/>
      <c r="H88" s="172">
        <f>SUM(F88:G88)</f>
        <v>0</v>
      </c>
      <c r="I88" s="16"/>
    </row>
    <row r="89" spans="1:9" ht="22.5" customHeight="1" x14ac:dyDescent="0.25">
      <c r="A89" s="16"/>
      <c r="B89" s="341" t="s">
        <v>49</v>
      </c>
      <c r="C89" s="351"/>
      <c r="D89" s="378"/>
      <c r="E89" s="379"/>
      <c r="F89" s="171">
        <f>SUM(D89*E89)</f>
        <v>0</v>
      </c>
      <c r="G89" s="354"/>
      <c r="H89" s="172">
        <f>SUM(F89:G89)</f>
        <v>0</v>
      </c>
      <c r="I89" s="16"/>
    </row>
    <row r="90" spans="1:9" ht="22.5" customHeight="1" x14ac:dyDescent="0.25">
      <c r="A90" s="16"/>
      <c r="B90" s="341" t="s">
        <v>51</v>
      </c>
      <c r="C90" s="351"/>
      <c r="D90" s="378"/>
      <c r="E90" s="379"/>
      <c r="F90" s="171">
        <f>SUM(D90*E90)</f>
        <v>0</v>
      </c>
      <c r="G90" s="354"/>
      <c r="H90" s="172">
        <f>SUM(F90:G90)</f>
        <v>0</v>
      </c>
      <c r="I90" s="16"/>
    </row>
    <row r="91" spans="1:9" ht="22.5" customHeight="1" x14ac:dyDescent="0.25">
      <c r="A91" s="16"/>
      <c r="B91" s="341" t="s">
        <v>55</v>
      </c>
      <c r="C91" s="351"/>
      <c r="D91" s="378"/>
      <c r="E91" s="379"/>
      <c r="F91" s="171">
        <f>SUM(D91*E91)</f>
        <v>0</v>
      </c>
      <c r="G91" s="354"/>
      <c r="H91" s="172">
        <f>SUM(F91:G91)</f>
        <v>0</v>
      </c>
      <c r="I91" s="16"/>
    </row>
    <row r="92" spans="1:9" ht="22.5" customHeight="1" thickBot="1" x14ac:dyDescent="0.3">
      <c r="A92" s="16"/>
      <c r="B92" s="343" t="s">
        <v>19</v>
      </c>
      <c r="C92" s="352"/>
      <c r="D92" s="169">
        <f>SUM(D87:D91)</f>
        <v>0</v>
      </c>
      <c r="E92" s="356"/>
      <c r="F92" s="357">
        <f>SUM(F87:F91)</f>
        <v>0</v>
      </c>
      <c r="G92" s="357"/>
      <c r="H92" s="358">
        <f>SUM(H87:H91)</f>
        <v>0</v>
      </c>
      <c r="I92" s="16"/>
    </row>
    <row r="93" spans="1:9" ht="16.5" customHeight="1" thickTop="1" x14ac:dyDescent="0.25">
      <c r="A93" s="16"/>
      <c r="B93" s="61" t="s">
        <v>56</v>
      </c>
      <c r="C93" s="52" t="s">
        <v>57</v>
      </c>
      <c r="D93" s="369"/>
      <c r="E93" s="370"/>
      <c r="F93" s="371">
        <f>SUM(D93*E93)</f>
        <v>0</v>
      </c>
      <c r="G93" s="167"/>
      <c r="H93" s="168">
        <f>SUM(F93:G93)</f>
        <v>0</v>
      </c>
      <c r="I93" s="16"/>
    </row>
    <row r="94" spans="1:9" ht="16.5" customHeight="1" x14ac:dyDescent="0.25">
      <c r="A94" s="16"/>
      <c r="B94" s="55" t="s">
        <v>47</v>
      </c>
      <c r="C94" s="45"/>
      <c r="E94" s="57"/>
      <c r="F94" s="156">
        <f>SUM(D94*E94)</f>
        <v>0</v>
      </c>
      <c r="G94" s="154"/>
      <c r="H94" s="155">
        <f>SUM(F94:G94)</f>
        <v>0</v>
      </c>
      <c r="I94" s="16"/>
    </row>
    <row r="95" spans="1:9" ht="16.5" customHeight="1" x14ac:dyDescent="0.25">
      <c r="A95" s="16"/>
      <c r="B95" s="62" t="s">
        <v>49</v>
      </c>
      <c r="C95" s="45"/>
      <c r="D95" s="56"/>
      <c r="E95" s="57"/>
      <c r="F95" s="156">
        <f>SUM(D95*E95)</f>
        <v>0</v>
      </c>
      <c r="G95" s="154"/>
      <c r="H95" s="155">
        <f>SUM(F95:G95)</f>
        <v>0</v>
      </c>
      <c r="I95" s="16"/>
    </row>
    <row r="96" spans="1:9" ht="16.5" customHeight="1" x14ac:dyDescent="0.25">
      <c r="A96" s="16"/>
      <c r="B96" s="62" t="s">
        <v>51</v>
      </c>
      <c r="C96" s="45"/>
      <c r="D96" s="56"/>
      <c r="E96" s="57"/>
      <c r="F96" s="156">
        <f>SUM(D96*E96)</f>
        <v>0</v>
      </c>
      <c r="G96" s="154"/>
      <c r="H96" s="155">
        <f>SUM(F96:G96)</f>
        <v>0</v>
      </c>
      <c r="I96" s="16"/>
    </row>
    <row r="97" spans="1:9" ht="16.5" customHeight="1" x14ac:dyDescent="0.25">
      <c r="A97" s="16"/>
      <c r="B97" s="62" t="s">
        <v>58</v>
      </c>
      <c r="C97" s="45"/>
      <c r="D97" s="56"/>
      <c r="E97" s="57"/>
      <c r="F97" s="156">
        <f>SUM(D97*E97)</f>
        <v>0</v>
      </c>
      <c r="G97" s="154"/>
      <c r="H97" s="155">
        <f>SUM(F97:G97)</f>
        <v>0</v>
      </c>
      <c r="I97" s="16"/>
    </row>
    <row r="98" spans="1:9" ht="22.5" customHeight="1" x14ac:dyDescent="0.25">
      <c r="A98" s="16"/>
      <c r="B98" s="65" t="s">
        <v>19</v>
      </c>
      <c r="C98" s="45"/>
      <c r="D98" s="169">
        <f>SUM(D93:D97)</f>
        <v>0</v>
      </c>
      <c r="E98" s="66"/>
      <c r="F98" s="170">
        <f>SUM(F93:F97)</f>
        <v>0</v>
      </c>
      <c r="G98" s="171">
        <f>SUM(G93:G97)</f>
        <v>0</v>
      </c>
      <c r="H98" s="172">
        <f>SUM(H93:H97)</f>
        <v>0</v>
      </c>
      <c r="I98" s="16"/>
    </row>
    <row r="99" spans="1:9" ht="16.5" customHeight="1" x14ac:dyDescent="0.25">
      <c r="A99" s="16"/>
      <c r="B99" s="531"/>
      <c r="C99" s="532"/>
      <c r="D99" s="532"/>
      <c r="E99" s="532"/>
      <c r="F99" s="532"/>
      <c r="G99" s="533"/>
      <c r="H99" s="534"/>
      <c r="I99" s="16"/>
    </row>
    <row r="100" spans="1:9" ht="32.25" customHeight="1" x14ac:dyDescent="0.25">
      <c r="A100" s="16"/>
      <c r="B100" s="535" t="s">
        <v>60</v>
      </c>
      <c r="C100" s="536"/>
      <c r="D100" s="536"/>
      <c r="E100" s="537"/>
      <c r="F100" s="173" t="s">
        <v>61</v>
      </c>
      <c r="G100" s="173" t="s">
        <v>25</v>
      </c>
      <c r="H100" s="174" t="s">
        <v>43</v>
      </c>
      <c r="I100" s="67"/>
    </row>
    <row r="101" spans="1:9" ht="18" customHeight="1" x14ac:dyDescent="0.25">
      <c r="A101" s="16"/>
      <c r="B101" s="538" t="s">
        <v>62</v>
      </c>
      <c r="C101" s="539"/>
      <c r="D101" s="539"/>
      <c r="E101" s="540"/>
      <c r="F101" s="175">
        <f t="shared" ref="F101:G105" si="0">SUM(F14, F21, F27, F33, F39, F93)</f>
        <v>15000</v>
      </c>
      <c r="G101" s="176">
        <f t="shared" si="0"/>
        <v>1500</v>
      </c>
      <c r="H101" s="177">
        <f>SUM(F101:G101)</f>
        <v>16500</v>
      </c>
      <c r="I101" s="67"/>
    </row>
    <row r="102" spans="1:9" ht="18" customHeight="1" x14ac:dyDescent="0.25">
      <c r="A102" s="16"/>
      <c r="B102" s="538" t="s">
        <v>63</v>
      </c>
      <c r="C102" s="539"/>
      <c r="D102" s="539"/>
      <c r="E102" s="540"/>
      <c r="F102" s="175">
        <f t="shared" si="0"/>
        <v>1147.5</v>
      </c>
      <c r="G102" s="176">
        <f t="shared" si="0"/>
        <v>20</v>
      </c>
      <c r="H102" s="177">
        <f>SUM(F102:G102)</f>
        <v>1167.5</v>
      </c>
      <c r="I102" s="67"/>
    </row>
    <row r="103" spans="1:9" ht="18" customHeight="1" x14ac:dyDescent="0.25">
      <c r="A103" s="16"/>
      <c r="B103" s="538" t="s">
        <v>64</v>
      </c>
      <c r="C103" s="539"/>
      <c r="D103" s="539"/>
      <c r="E103" s="540"/>
      <c r="F103" s="175">
        <f t="shared" si="0"/>
        <v>2400</v>
      </c>
      <c r="G103" s="176">
        <f t="shared" si="0"/>
        <v>100</v>
      </c>
      <c r="H103" s="177">
        <f>SUM(F103:G103)</f>
        <v>2500</v>
      </c>
      <c r="I103" s="67"/>
    </row>
    <row r="104" spans="1:9" ht="18" customHeight="1" x14ac:dyDescent="0.25">
      <c r="A104" s="16"/>
      <c r="B104" s="538" t="s">
        <v>65</v>
      </c>
      <c r="C104" s="539"/>
      <c r="D104" s="539"/>
      <c r="E104" s="540"/>
      <c r="F104" s="175">
        <f t="shared" si="0"/>
        <v>3000</v>
      </c>
      <c r="G104" s="176">
        <f t="shared" si="0"/>
        <v>300</v>
      </c>
      <c r="H104" s="177">
        <f>SUM(F104:G104)</f>
        <v>3300</v>
      </c>
      <c r="I104" s="67"/>
    </row>
    <row r="105" spans="1:9" ht="18" customHeight="1" x14ac:dyDescent="0.25">
      <c r="A105" s="16"/>
      <c r="B105" s="538" t="s">
        <v>58</v>
      </c>
      <c r="C105" s="539"/>
      <c r="D105" s="539"/>
      <c r="E105" s="540"/>
      <c r="F105" s="175">
        <f t="shared" si="0"/>
        <v>600</v>
      </c>
      <c r="G105" s="176">
        <f t="shared" si="0"/>
        <v>10</v>
      </c>
      <c r="H105" s="177">
        <f>SUM(F105:G105)</f>
        <v>610</v>
      </c>
      <c r="I105" s="67"/>
    </row>
    <row r="106" spans="1:9" ht="18" customHeight="1" x14ac:dyDescent="0.25">
      <c r="A106" s="16"/>
      <c r="B106" s="68"/>
      <c r="C106" s="289"/>
      <c r="D106" s="541" t="s">
        <v>66</v>
      </c>
      <c r="E106" s="542"/>
      <c r="F106" s="175">
        <f>SUM(F101:F105)</f>
        <v>22147.5</v>
      </c>
      <c r="G106" s="176">
        <f>SUM(G101:G105)</f>
        <v>1930</v>
      </c>
      <c r="H106" s="177">
        <f>SUM(H101:H105)</f>
        <v>24077.5</v>
      </c>
      <c r="I106" s="67"/>
    </row>
    <row r="107" spans="1:9" ht="409.5" customHeight="1" x14ac:dyDescent="0.25">
      <c r="A107" s="16"/>
      <c r="B107" s="543" t="s">
        <v>67</v>
      </c>
      <c r="C107" s="544"/>
      <c r="D107" s="544"/>
      <c r="E107" s="544"/>
      <c r="F107" s="544"/>
      <c r="G107" s="545"/>
      <c r="H107" s="546"/>
      <c r="I107" s="67"/>
    </row>
    <row r="108" spans="1:9" ht="38.25" x14ac:dyDescent="0.25">
      <c r="A108" s="16"/>
      <c r="B108" s="69" t="s">
        <v>68</v>
      </c>
      <c r="C108" s="70" t="s">
        <v>69</v>
      </c>
      <c r="D108" s="70" t="s">
        <v>70</v>
      </c>
      <c r="E108" s="71" t="s">
        <v>41</v>
      </c>
      <c r="F108" s="178" t="s">
        <v>61</v>
      </c>
      <c r="G108" s="179" t="s">
        <v>25</v>
      </c>
      <c r="H108" s="180" t="s">
        <v>43</v>
      </c>
      <c r="I108" s="67"/>
    </row>
    <row r="109" spans="1:9" x14ac:dyDescent="0.25">
      <c r="A109" s="16"/>
      <c r="B109" s="526" t="s">
        <v>71</v>
      </c>
      <c r="C109" s="527"/>
      <c r="D109" s="527"/>
      <c r="E109" s="527"/>
      <c r="F109" s="527"/>
      <c r="G109" s="181"/>
      <c r="H109" s="181"/>
      <c r="I109" s="67"/>
    </row>
    <row r="110" spans="1:9" x14ac:dyDescent="0.25">
      <c r="A110" s="16"/>
      <c r="B110" s="72" t="s">
        <v>72</v>
      </c>
      <c r="C110" s="73"/>
      <c r="D110" s="73"/>
      <c r="E110" s="74"/>
      <c r="F110" s="182"/>
      <c r="G110" s="183"/>
      <c r="H110" s="183"/>
      <c r="I110" s="67"/>
    </row>
    <row r="111" spans="1:9" x14ac:dyDescent="0.25">
      <c r="A111" s="16"/>
      <c r="B111" s="72" t="s">
        <v>73</v>
      </c>
      <c r="C111" s="75"/>
      <c r="D111" s="76"/>
      <c r="E111" s="57"/>
      <c r="F111" s="184">
        <f t="shared" ref="F111:F116" si="1">SUM(D111*E111)</f>
        <v>0</v>
      </c>
      <c r="G111" s="163"/>
      <c r="H111" s="185"/>
      <c r="I111" s="67"/>
    </row>
    <row r="112" spans="1:9" x14ac:dyDescent="0.25">
      <c r="A112" s="16"/>
      <c r="B112" s="72" t="s">
        <v>74</v>
      </c>
      <c r="C112" s="75"/>
      <c r="D112" s="76"/>
      <c r="E112" s="57"/>
      <c r="F112" s="184">
        <f t="shared" si="1"/>
        <v>0</v>
      </c>
      <c r="G112" s="163"/>
      <c r="H112" s="185"/>
      <c r="I112" s="67"/>
    </row>
    <row r="113" spans="1:9" x14ac:dyDescent="0.25">
      <c r="A113" s="16"/>
      <c r="B113" s="72" t="s">
        <v>75</v>
      </c>
      <c r="C113" s="75"/>
      <c r="D113" s="76"/>
      <c r="E113" s="57"/>
      <c r="F113" s="184">
        <f t="shared" si="1"/>
        <v>0</v>
      </c>
      <c r="G113" s="163"/>
      <c r="H113" s="185"/>
      <c r="I113" s="67"/>
    </row>
    <row r="114" spans="1:9" x14ac:dyDescent="0.25">
      <c r="A114" s="16"/>
      <c r="B114" s="72" t="s">
        <v>58</v>
      </c>
      <c r="C114" s="75"/>
      <c r="D114" s="76"/>
      <c r="E114" s="57"/>
      <c r="F114" s="184">
        <f t="shared" si="1"/>
        <v>0</v>
      </c>
      <c r="G114" s="163"/>
      <c r="H114" s="185"/>
      <c r="I114" s="67"/>
    </row>
    <row r="115" spans="1:9" x14ac:dyDescent="0.25">
      <c r="A115" s="16"/>
      <c r="B115" s="72" t="s">
        <v>58</v>
      </c>
      <c r="C115" s="75"/>
      <c r="D115" s="76"/>
      <c r="E115" s="77"/>
      <c r="F115" s="184">
        <f t="shared" si="1"/>
        <v>0</v>
      </c>
      <c r="G115" s="163"/>
      <c r="H115" s="185"/>
      <c r="I115" s="67"/>
    </row>
    <row r="116" spans="1:9" x14ac:dyDescent="0.25">
      <c r="A116" s="16"/>
      <c r="B116" s="300" t="s">
        <v>158</v>
      </c>
      <c r="C116" s="301"/>
      <c r="D116" s="76"/>
      <c r="E116" s="77">
        <v>1</v>
      </c>
      <c r="F116" s="184">
        <f t="shared" si="1"/>
        <v>0</v>
      </c>
      <c r="G116" s="163"/>
      <c r="H116" s="185"/>
      <c r="I116" s="67"/>
    </row>
    <row r="117" spans="1:9" x14ac:dyDescent="0.25">
      <c r="A117" s="16"/>
      <c r="B117" s="44" t="s">
        <v>76</v>
      </c>
      <c r="C117" s="78"/>
      <c r="D117" s="186">
        <f>SUM(D111:D115)</f>
        <v>0</v>
      </c>
      <c r="E117" s="79"/>
      <c r="F117" s="187">
        <f>SUM(F111:F115)</f>
        <v>0</v>
      </c>
      <c r="G117" s="186">
        <f>SUM(G111:G115)</f>
        <v>0</v>
      </c>
      <c r="H117" s="188">
        <f>SUM(H111:H115)</f>
        <v>0</v>
      </c>
      <c r="I117" s="16"/>
    </row>
    <row r="118" spans="1:9" x14ac:dyDescent="0.25">
      <c r="A118" s="16"/>
      <c r="B118" s="526" t="s">
        <v>77</v>
      </c>
      <c r="C118" s="527"/>
      <c r="D118" s="527"/>
      <c r="E118" s="527"/>
      <c r="F118" s="527"/>
      <c r="G118" s="189"/>
      <c r="H118" s="189"/>
      <c r="I118" s="16"/>
    </row>
    <row r="119" spans="1:9" x14ac:dyDescent="0.25">
      <c r="A119" s="16"/>
      <c r="B119" s="72" t="s">
        <v>72</v>
      </c>
      <c r="C119" s="80"/>
      <c r="D119" s="73"/>
      <c r="E119" s="74"/>
      <c r="F119" s="190">
        <v>0</v>
      </c>
      <c r="G119" s="191"/>
      <c r="H119" s="191"/>
      <c r="I119" s="16"/>
    </row>
    <row r="120" spans="1:9" x14ac:dyDescent="0.25">
      <c r="A120" s="16"/>
      <c r="B120" s="81" t="s">
        <v>78</v>
      </c>
      <c r="C120" s="82"/>
      <c r="D120" s="83"/>
      <c r="E120" s="57"/>
      <c r="F120" s="184">
        <f t="shared" ref="F120:H127" si="2">SUM(D120*E120)</f>
        <v>0</v>
      </c>
      <c r="G120" s="163"/>
      <c r="H120" s="185">
        <f t="shared" ref="H120:H126" si="3">SUM(F120:G120)</f>
        <v>0</v>
      </c>
      <c r="I120" s="16"/>
    </row>
    <row r="121" spans="1:9" x14ac:dyDescent="0.25">
      <c r="A121" s="16"/>
      <c r="B121" s="81" t="s">
        <v>79</v>
      </c>
      <c r="C121" s="82"/>
      <c r="D121" s="83"/>
      <c r="E121" s="57"/>
      <c r="F121" s="184">
        <f t="shared" si="2"/>
        <v>0</v>
      </c>
      <c r="G121" s="163"/>
      <c r="H121" s="185">
        <f t="shared" si="3"/>
        <v>0</v>
      </c>
      <c r="I121" s="16"/>
    </row>
    <row r="122" spans="1:9" x14ac:dyDescent="0.25">
      <c r="A122" s="16"/>
      <c r="B122" s="81" t="s">
        <v>74</v>
      </c>
      <c r="C122" s="82"/>
      <c r="D122" s="83"/>
      <c r="E122" s="57"/>
      <c r="F122" s="184">
        <f t="shared" si="2"/>
        <v>0</v>
      </c>
      <c r="G122" s="163"/>
      <c r="H122" s="185">
        <f t="shared" si="3"/>
        <v>0</v>
      </c>
      <c r="I122" s="16"/>
    </row>
    <row r="123" spans="1:9" x14ac:dyDescent="0.25">
      <c r="A123" s="16"/>
      <c r="B123" s="81" t="s">
        <v>75</v>
      </c>
      <c r="C123" s="82"/>
      <c r="D123" s="83"/>
      <c r="E123" s="57"/>
      <c r="F123" s="184">
        <f t="shared" si="2"/>
        <v>0</v>
      </c>
      <c r="G123" s="163"/>
      <c r="H123" s="185">
        <f t="shared" si="3"/>
        <v>0</v>
      </c>
      <c r="I123" s="16"/>
    </row>
    <row r="124" spans="1:9" x14ac:dyDescent="0.25">
      <c r="A124" s="16"/>
      <c r="B124" s="81" t="s">
        <v>80</v>
      </c>
      <c r="C124" s="82"/>
      <c r="D124" s="83"/>
      <c r="E124" s="57"/>
      <c r="F124" s="184">
        <f t="shared" si="2"/>
        <v>0</v>
      </c>
      <c r="G124" s="163"/>
      <c r="H124" s="185">
        <f t="shared" si="3"/>
        <v>0</v>
      </c>
      <c r="I124" s="16"/>
    </row>
    <row r="125" spans="1:9" x14ac:dyDescent="0.25">
      <c r="A125" s="16"/>
      <c r="B125" s="72" t="s">
        <v>58</v>
      </c>
      <c r="C125" s="84"/>
      <c r="D125" s="85"/>
      <c r="E125" s="57"/>
      <c r="F125" s="184">
        <f t="shared" si="2"/>
        <v>0</v>
      </c>
      <c r="G125" s="163"/>
      <c r="H125" s="185">
        <f t="shared" si="3"/>
        <v>0</v>
      </c>
      <c r="I125" s="16"/>
    </row>
    <row r="126" spans="1:9" x14ac:dyDescent="0.25">
      <c r="A126" s="16"/>
      <c r="B126" s="86" t="s">
        <v>58</v>
      </c>
      <c r="C126" s="87"/>
      <c r="D126" s="87"/>
      <c r="E126" s="88"/>
      <c r="F126" s="222">
        <f t="shared" si="2"/>
        <v>0</v>
      </c>
      <c r="G126" s="193"/>
      <c r="H126" s="215">
        <f t="shared" si="3"/>
        <v>0</v>
      </c>
      <c r="I126" s="16"/>
    </row>
    <row r="127" spans="1:9" ht="25.5" x14ac:dyDescent="0.25">
      <c r="A127" s="16"/>
      <c r="B127" s="300" t="s">
        <v>159</v>
      </c>
      <c r="C127" s="128"/>
      <c r="D127" s="87"/>
      <c r="E127" s="88">
        <v>1</v>
      </c>
      <c r="F127" s="305">
        <f t="shared" si="2"/>
        <v>0</v>
      </c>
      <c r="G127" s="193"/>
      <c r="H127" s="215">
        <f t="shared" si="2"/>
        <v>0</v>
      </c>
      <c r="I127" s="16"/>
    </row>
    <row r="128" spans="1:9" x14ac:dyDescent="0.25">
      <c r="A128" s="16"/>
      <c r="B128" s="89" t="s">
        <v>81</v>
      </c>
      <c r="C128" s="90"/>
      <c r="D128" s="195">
        <f>SUM(D120:D126)</f>
        <v>0</v>
      </c>
      <c r="E128" s="91"/>
      <c r="F128" s="306">
        <f>SUM(F120:F126)</f>
        <v>0</v>
      </c>
      <c r="G128" s="196">
        <f>SUM(G120:G126)</f>
        <v>0</v>
      </c>
      <c r="H128" s="307">
        <f>SUM(H120:H126)</f>
        <v>0</v>
      </c>
      <c r="I128" s="16"/>
    </row>
    <row r="129" spans="1:10" ht="23.25" customHeight="1" x14ac:dyDescent="0.25">
      <c r="A129" s="16"/>
      <c r="B129" s="92" t="s">
        <v>82</v>
      </c>
      <c r="C129" s="93"/>
      <c r="D129" s="197">
        <f>SUM(D117,D128)</f>
        <v>0</v>
      </c>
      <c r="E129" s="94"/>
      <c r="F129" s="187">
        <f>SUM(F117,F128)</f>
        <v>0</v>
      </c>
      <c r="G129" s="186">
        <f>SUM(G117, G128)</f>
        <v>0</v>
      </c>
      <c r="H129" s="188">
        <f>SUM(H117, H128)</f>
        <v>0</v>
      </c>
      <c r="I129" s="16"/>
    </row>
    <row r="130" spans="1:10" ht="198" customHeight="1" x14ac:dyDescent="0.25">
      <c r="A130" s="16"/>
      <c r="B130" s="550" t="s">
        <v>83</v>
      </c>
      <c r="C130" s="551"/>
      <c r="D130" s="551"/>
      <c r="E130" s="551"/>
      <c r="F130" s="551"/>
      <c r="G130" s="552"/>
      <c r="H130" s="553"/>
      <c r="I130" s="16"/>
    </row>
    <row r="131" spans="1:10" ht="38.25" customHeight="1" x14ac:dyDescent="0.25">
      <c r="A131" s="16"/>
      <c r="B131" s="198" t="s">
        <v>84</v>
      </c>
      <c r="C131" s="199" t="s">
        <v>85</v>
      </c>
      <c r="D131" s="200" t="s">
        <v>70</v>
      </c>
      <c r="E131" s="201" t="s">
        <v>86</v>
      </c>
      <c r="F131" s="202" t="s">
        <v>61</v>
      </c>
      <c r="G131" s="202" t="s">
        <v>25</v>
      </c>
      <c r="H131" s="203" t="s">
        <v>43</v>
      </c>
      <c r="I131" s="16"/>
    </row>
    <row r="132" spans="1:10" x14ac:dyDescent="0.25">
      <c r="A132" s="16"/>
      <c r="B132" s="96" t="s">
        <v>72</v>
      </c>
      <c r="C132" s="97"/>
      <c r="D132" s="97"/>
      <c r="E132" s="98"/>
      <c r="F132" s="204"/>
      <c r="G132" s="204"/>
      <c r="H132" s="205"/>
      <c r="I132" s="16"/>
    </row>
    <row r="133" spans="1:10" x14ac:dyDescent="0.25">
      <c r="A133" s="16"/>
      <c r="B133" s="99"/>
      <c r="C133" s="100"/>
      <c r="D133" s="101"/>
      <c r="E133" s="57"/>
      <c r="F133" s="206">
        <f t="shared" ref="F133:F141" si="4">SUM(D133*E133)</f>
        <v>0</v>
      </c>
      <c r="G133" s="193"/>
      <c r="H133" s="194">
        <f t="shared" ref="H133:H141" si="5">SUM(F133:G133)</f>
        <v>0</v>
      </c>
      <c r="I133" s="16"/>
      <c r="J133" s="102"/>
    </row>
    <row r="134" spans="1:10" x14ac:dyDescent="0.25">
      <c r="A134" s="16"/>
      <c r="B134" s="99"/>
      <c r="C134" s="100"/>
      <c r="D134" s="101"/>
      <c r="E134" s="57"/>
      <c r="F134" s="192">
        <f t="shared" si="4"/>
        <v>0</v>
      </c>
      <c r="G134" s="193"/>
      <c r="H134" s="194">
        <f t="shared" si="5"/>
        <v>0</v>
      </c>
      <c r="I134" s="16"/>
    </row>
    <row r="135" spans="1:10" x14ac:dyDescent="0.25">
      <c r="A135" s="16"/>
      <c r="B135" s="99"/>
      <c r="C135" s="100"/>
      <c r="D135" s="101"/>
      <c r="E135" s="57"/>
      <c r="F135" s="207">
        <f t="shared" si="4"/>
        <v>0</v>
      </c>
      <c r="G135" s="208"/>
      <c r="H135" s="209">
        <f t="shared" si="5"/>
        <v>0</v>
      </c>
      <c r="I135" s="16"/>
    </row>
    <row r="136" spans="1:10" x14ac:dyDescent="0.25">
      <c r="A136" s="16"/>
      <c r="B136" s="99"/>
      <c r="C136" s="100"/>
      <c r="D136" s="101"/>
      <c r="E136" s="57"/>
      <c r="F136" s="192">
        <f t="shared" si="4"/>
        <v>0</v>
      </c>
      <c r="G136" s="193"/>
      <c r="H136" s="194">
        <f t="shared" si="5"/>
        <v>0</v>
      </c>
      <c r="I136" s="16"/>
    </row>
    <row r="137" spans="1:10" x14ac:dyDescent="0.25">
      <c r="A137" s="16"/>
      <c r="B137" s="99"/>
      <c r="C137" s="100"/>
      <c r="D137" s="101"/>
      <c r="E137" s="57"/>
      <c r="F137" s="192">
        <f t="shared" si="4"/>
        <v>0</v>
      </c>
      <c r="G137" s="193"/>
      <c r="H137" s="194">
        <f t="shared" si="5"/>
        <v>0</v>
      </c>
      <c r="I137" s="16"/>
    </row>
    <row r="138" spans="1:10" x14ac:dyDescent="0.25">
      <c r="A138" s="16"/>
      <c r="B138" s="99"/>
      <c r="C138" s="100"/>
      <c r="D138" s="101"/>
      <c r="E138" s="57"/>
      <c r="F138" s="192">
        <f t="shared" si="4"/>
        <v>0</v>
      </c>
      <c r="G138" s="193"/>
      <c r="H138" s="194">
        <f t="shared" si="5"/>
        <v>0</v>
      </c>
      <c r="I138" s="16"/>
    </row>
    <row r="139" spans="1:10" x14ac:dyDescent="0.25">
      <c r="A139" s="16"/>
      <c r="B139" s="86"/>
      <c r="C139" s="87"/>
      <c r="D139" s="103"/>
      <c r="E139" s="57"/>
      <c r="F139" s="192">
        <f t="shared" si="4"/>
        <v>0</v>
      </c>
      <c r="G139" s="193"/>
      <c r="H139" s="194">
        <f t="shared" si="5"/>
        <v>0</v>
      </c>
      <c r="I139" s="16"/>
    </row>
    <row r="140" spans="1:10" x14ac:dyDescent="0.25">
      <c r="A140" s="16"/>
      <c r="B140" s="96"/>
      <c r="C140" s="104"/>
      <c r="D140" s="105"/>
      <c r="E140" s="57"/>
      <c r="F140" s="192">
        <f t="shared" si="4"/>
        <v>0</v>
      </c>
      <c r="G140" s="193"/>
      <c r="H140" s="194">
        <f t="shared" si="5"/>
        <v>0</v>
      </c>
      <c r="I140" s="16"/>
    </row>
    <row r="141" spans="1:10" x14ac:dyDescent="0.25">
      <c r="A141" s="16"/>
      <c r="B141" s="300" t="s">
        <v>160</v>
      </c>
      <c r="C141" s="302"/>
      <c r="D141" s="106"/>
      <c r="E141" s="57">
        <v>1</v>
      </c>
      <c r="F141" s="192">
        <f t="shared" si="4"/>
        <v>0</v>
      </c>
      <c r="G141" s="193"/>
      <c r="H141" s="194">
        <f t="shared" si="5"/>
        <v>0</v>
      </c>
      <c r="I141" s="16"/>
    </row>
    <row r="142" spans="1:10" ht="18" customHeight="1" x14ac:dyDescent="0.25">
      <c r="A142" s="16"/>
      <c r="B142" s="107" t="s">
        <v>19</v>
      </c>
      <c r="C142" s="108"/>
      <c r="D142" s="186">
        <f>SUM(D133:D141)</f>
        <v>0</v>
      </c>
      <c r="E142" s="109"/>
      <c r="F142" s="187">
        <f>SUM(F133:F141)</f>
        <v>0</v>
      </c>
      <c r="G142" s="186">
        <f>SUM(G133:G141)</f>
        <v>0</v>
      </c>
      <c r="H142" s="188">
        <f>SUM(H133:H141)</f>
        <v>0</v>
      </c>
      <c r="I142" s="16"/>
    </row>
    <row r="143" spans="1:10" ht="226.5" customHeight="1" x14ac:dyDescent="0.25">
      <c r="A143" s="16"/>
      <c r="B143" s="554" t="s">
        <v>87</v>
      </c>
      <c r="C143" s="555"/>
      <c r="D143" s="555"/>
      <c r="E143" s="555"/>
      <c r="F143" s="555"/>
      <c r="G143" s="556"/>
      <c r="H143" s="557"/>
      <c r="I143" s="16"/>
    </row>
    <row r="144" spans="1:10" ht="38.25" x14ac:dyDescent="0.25">
      <c r="A144" s="16"/>
      <c r="B144" s="198" t="s">
        <v>88</v>
      </c>
      <c r="C144" s="199" t="s">
        <v>85</v>
      </c>
      <c r="D144" s="200" t="s">
        <v>70</v>
      </c>
      <c r="E144" s="201" t="s">
        <v>41</v>
      </c>
      <c r="F144" s="202" t="s">
        <v>61</v>
      </c>
      <c r="G144" s="202" t="s">
        <v>25</v>
      </c>
      <c r="H144" s="203" t="s">
        <v>43</v>
      </c>
      <c r="I144" s="16"/>
    </row>
    <row r="145" spans="1:9" x14ac:dyDescent="0.25">
      <c r="A145" s="16"/>
      <c r="B145" s="86" t="s">
        <v>72</v>
      </c>
      <c r="C145" s="110"/>
      <c r="D145" s="110"/>
      <c r="E145" s="111"/>
      <c r="F145" s="210" t="s">
        <v>89</v>
      </c>
      <c r="G145" s="183"/>
      <c r="H145" s="183"/>
      <c r="I145" s="16"/>
    </row>
    <row r="146" spans="1:9" x14ac:dyDescent="0.25">
      <c r="A146" s="16"/>
      <c r="B146" s="99"/>
      <c r="C146" s="100"/>
      <c r="D146" s="101"/>
      <c r="E146" s="57"/>
      <c r="F146" s="192">
        <f t="shared" ref="F146:F156" si="6">SUM(D146*E146)</f>
        <v>0</v>
      </c>
      <c r="G146" s="193"/>
      <c r="H146" s="194">
        <f t="shared" ref="H146:H156" si="7">SUM(F146:G146)</f>
        <v>0</v>
      </c>
      <c r="I146" s="16"/>
    </row>
    <row r="147" spans="1:9" x14ac:dyDescent="0.25">
      <c r="A147" s="16"/>
      <c r="B147" s="99"/>
      <c r="C147" s="100"/>
      <c r="D147" s="101"/>
      <c r="E147" s="57"/>
      <c r="F147" s="192">
        <f t="shared" si="6"/>
        <v>0</v>
      </c>
      <c r="G147" s="193"/>
      <c r="H147" s="194">
        <f t="shared" si="7"/>
        <v>0</v>
      </c>
      <c r="I147" s="16"/>
    </row>
    <row r="148" spans="1:9" x14ac:dyDescent="0.25">
      <c r="A148" s="16"/>
      <c r="B148" s="99"/>
      <c r="C148" s="100"/>
      <c r="D148" s="101"/>
      <c r="E148" s="57"/>
      <c r="F148" s="192">
        <f t="shared" si="6"/>
        <v>0</v>
      </c>
      <c r="G148" s="193"/>
      <c r="H148" s="194">
        <f t="shared" si="7"/>
        <v>0</v>
      </c>
      <c r="I148" s="16"/>
    </row>
    <row r="149" spans="1:9" x14ac:dyDescent="0.25">
      <c r="A149" s="16"/>
      <c r="B149" s="99"/>
      <c r="C149" s="100"/>
      <c r="D149" s="101"/>
      <c r="E149" s="57"/>
      <c r="F149" s="192">
        <f t="shared" si="6"/>
        <v>0</v>
      </c>
      <c r="G149" s="193"/>
      <c r="H149" s="194">
        <f t="shared" si="7"/>
        <v>0</v>
      </c>
      <c r="I149" s="16"/>
    </row>
    <row r="150" spans="1:9" x14ac:dyDescent="0.25">
      <c r="A150" s="16"/>
      <c r="B150" s="99"/>
      <c r="C150" s="112"/>
      <c r="D150" s="113"/>
      <c r="E150" s="57"/>
      <c r="F150" s="192">
        <f t="shared" si="6"/>
        <v>0</v>
      </c>
      <c r="G150" s="193"/>
      <c r="H150" s="194">
        <f t="shared" si="7"/>
        <v>0</v>
      </c>
      <c r="I150" s="16"/>
    </row>
    <row r="151" spans="1:9" x14ac:dyDescent="0.25">
      <c r="A151" s="16"/>
      <c r="B151" s="99"/>
      <c r="C151" s="112"/>
      <c r="D151" s="113"/>
      <c r="E151" s="57"/>
      <c r="F151" s="192">
        <f t="shared" si="6"/>
        <v>0</v>
      </c>
      <c r="G151" s="193"/>
      <c r="H151" s="194">
        <f t="shared" si="7"/>
        <v>0</v>
      </c>
      <c r="I151" s="16"/>
    </row>
    <row r="152" spans="1:9" x14ac:dyDescent="0.25">
      <c r="A152" s="16"/>
      <c r="B152" s="99"/>
      <c r="C152" s="112"/>
      <c r="D152" s="113"/>
      <c r="E152" s="57"/>
      <c r="F152" s="192">
        <f t="shared" si="6"/>
        <v>0</v>
      </c>
      <c r="G152" s="193"/>
      <c r="H152" s="194">
        <f t="shared" si="7"/>
        <v>0</v>
      </c>
      <c r="I152" s="16"/>
    </row>
    <row r="153" spans="1:9" x14ac:dyDescent="0.25">
      <c r="A153" s="16"/>
      <c r="B153" s="99"/>
      <c r="C153" s="112"/>
      <c r="D153" s="113"/>
      <c r="E153" s="57"/>
      <c r="F153" s="192">
        <f t="shared" si="6"/>
        <v>0</v>
      </c>
      <c r="G153" s="193"/>
      <c r="H153" s="194">
        <f t="shared" si="7"/>
        <v>0</v>
      </c>
      <c r="I153" s="16"/>
    </row>
    <row r="154" spans="1:9" x14ac:dyDescent="0.25">
      <c r="A154" s="16"/>
      <c r="B154" s="99"/>
      <c r="C154" s="112"/>
      <c r="D154" s="113"/>
      <c r="E154" s="57"/>
      <c r="F154" s="192">
        <f t="shared" si="6"/>
        <v>0</v>
      </c>
      <c r="G154" s="193"/>
      <c r="H154" s="194">
        <f t="shared" si="7"/>
        <v>0</v>
      </c>
      <c r="I154" s="16"/>
    </row>
    <row r="155" spans="1:9" x14ac:dyDescent="0.25">
      <c r="A155" s="16"/>
      <c r="B155" s="99"/>
      <c r="C155" s="112"/>
      <c r="D155" s="113"/>
      <c r="E155" s="57"/>
      <c r="F155" s="192">
        <f t="shared" si="6"/>
        <v>0</v>
      </c>
      <c r="G155" s="193"/>
      <c r="H155" s="194">
        <f t="shared" si="7"/>
        <v>0</v>
      </c>
      <c r="I155" s="16"/>
    </row>
    <row r="156" spans="1:9" x14ac:dyDescent="0.25">
      <c r="A156" s="16"/>
      <c r="B156" s="300" t="s">
        <v>161</v>
      </c>
      <c r="C156" s="303"/>
      <c r="D156" s="114"/>
      <c r="E156" s="57">
        <v>1</v>
      </c>
      <c r="F156" s="192">
        <f t="shared" si="6"/>
        <v>0</v>
      </c>
      <c r="G156" s="193"/>
      <c r="H156" s="194">
        <f t="shared" si="7"/>
        <v>0</v>
      </c>
      <c r="I156" s="16"/>
    </row>
    <row r="157" spans="1:9" ht="18.75" customHeight="1" x14ac:dyDescent="0.25">
      <c r="A157" s="16"/>
      <c r="B157" s="115" t="s">
        <v>19</v>
      </c>
      <c r="C157" s="116"/>
      <c r="D157" s="211">
        <f>SUM(D146:D156)</f>
        <v>0</v>
      </c>
      <c r="E157" s="117"/>
      <c r="F157" s="187">
        <f>SUM(F146:F156)</f>
        <v>0</v>
      </c>
      <c r="G157" s="186">
        <f>SUM(G146:G156)</f>
        <v>0</v>
      </c>
      <c r="H157" s="188">
        <f>SUM(H146:H156)</f>
        <v>0</v>
      </c>
      <c r="I157" s="16"/>
    </row>
    <row r="158" spans="1:9" ht="207" customHeight="1" x14ac:dyDescent="0.25">
      <c r="A158" s="16"/>
      <c r="B158" s="558" t="s">
        <v>90</v>
      </c>
      <c r="C158" s="559"/>
      <c r="D158" s="559"/>
      <c r="E158" s="559"/>
      <c r="F158" s="559"/>
      <c r="G158" s="560"/>
      <c r="H158" s="561"/>
      <c r="I158" s="16"/>
    </row>
    <row r="159" spans="1:9" ht="38.25" x14ac:dyDescent="0.25">
      <c r="A159" s="16"/>
      <c r="B159" s="118" t="s">
        <v>91</v>
      </c>
      <c r="C159" s="95" t="s">
        <v>85</v>
      </c>
      <c r="D159" s="70" t="s">
        <v>70</v>
      </c>
      <c r="E159" s="71" t="s">
        <v>41</v>
      </c>
      <c r="F159" s="178" t="s">
        <v>61</v>
      </c>
      <c r="G159" s="70" t="s">
        <v>25</v>
      </c>
      <c r="H159" s="180" t="s">
        <v>43</v>
      </c>
      <c r="I159" s="16"/>
    </row>
    <row r="160" spans="1:9" x14ac:dyDescent="0.25">
      <c r="A160" s="16"/>
      <c r="B160" s="86" t="s">
        <v>72</v>
      </c>
      <c r="C160" s="110"/>
      <c r="D160" s="110"/>
      <c r="E160" s="111"/>
      <c r="F160" s="212" t="s">
        <v>89</v>
      </c>
      <c r="G160" s="183"/>
      <c r="H160" s="183"/>
      <c r="I160" s="16"/>
    </row>
    <row r="161" spans="1:9" x14ac:dyDescent="0.25">
      <c r="A161" s="16"/>
      <c r="B161" s="86"/>
      <c r="C161" s="87"/>
      <c r="D161" s="103"/>
      <c r="E161" s="57"/>
      <c r="F161" s="213">
        <f>SUM(D161*E161)</f>
        <v>0</v>
      </c>
      <c r="G161" s="214"/>
      <c r="H161" s="215">
        <f>SUM(F161:G161)</f>
        <v>0</v>
      </c>
      <c r="I161" s="16"/>
    </row>
    <row r="162" spans="1:9" x14ac:dyDescent="0.25">
      <c r="A162" s="16"/>
      <c r="B162" s="86"/>
      <c r="C162" s="119"/>
      <c r="D162" s="120"/>
      <c r="E162" s="57"/>
      <c r="F162" s="213">
        <f>SUM(D162*E162)</f>
        <v>0</v>
      </c>
      <c r="G162" s="214"/>
      <c r="H162" s="215">
        <f>SUM(F162:G162)</f>
        <v>0</v>
      </c>
      <c r="I162" s="16"/>
    </row>
    <row r="163" spans="1:9" x14ac:dyDescent="0.25">
      <c r="A163" s="16"/>
      <c r="B163" s="86"/>
      <c r="C163" s="119"/>
      <c r="D163" s="120"/>
      <c r="E163" s="57"/>
      <c r="F163" s="213">
        <f>SUM(D163*E163)</f>
        <v>0</v>
      </c>
      <c r="G163" s="214"/>
      <c r="H163" s="215">
        <f>SUM(F163:G163)</f>
        <v>0</v>
      </c>
      <c r="I163" s="16"/>
    </row>
    <row r="164" spans="1:9" x14ac:dyDescent="0.25">
      <c r="A164" s="16"/>
      <c r="B164" s="86"/>
      <c r="C164" s="119"/>
      <c r="D164" s="119"/>
      <c r="E164" s="121"/>
      <c r="F164" s="213">
        <f>SUM(D164*E164)</f>
        <v>0</v>
      </c>
      <c r="G164" s="214"/>
      <c r="H164" s="215">
        <f>SUM(F164:G164)</f>
        <v>0</v>
      </c>
      <c r="I164" s="16"/>
    </row>
    <row r="165" spans="1:9" ht="25.5" x14ac:dyDescent="0.25">
      <c r="A165" s="16"/>
      <c r="B165" s="300" t="s">
        <v>162</v>
      </c>
      <c r="C165" s="304"/>
      <c r="D165" s="119"/>
      <c r="E165" s="121">
        <v>1</v>
      </c>
      <c r="F165" s="213">
        <f>SUM(D165*E165)</f>
        <v>0</v>
      </c>
      <c r="G165" s="214"/>
      <c r="H165" s="215">
        <f>SUM(F165:G165)</f>
        <v>0</v>
      </c>
      <c r="I165" s="16"/>
    </row>
    <row r="166" spans="1:9" ht="21" customHeight="1" x14ac:dyDescent="0.25">
      <c r="A166" s="16"/>
      <c r="B166" s="216" t="s">
        <v>19</v>
      </c>
      <c r="C166" s="217"/>
      <c r="D166" s="218">
        <f>SUM(D161:D165)</f>
        <v>0</v>
      </c>
      <c r="E166" s="219"/>
      <c r="F166" s="220">
        <f>SUM(F161:F165)</f>
        <v>0</v>
      </c>
      <c r="G166" s="220">
        <f>SUM(G161:G165)</f>
        <v>0</v>
      </c>
      <c r="H166" s="221">
        <f>SUM(H161:H165)</f>
        <v>0</v>
      </c>
      <c r="I166" s="16"/>
    </row>
    <row r="167" spans="1:9" ht="165" customHeight="1" x14ac:dyDescent="0.25">
      <c r="A167" s="16"/>
      <c r="B167" s="562" t="s">
        <v>92</v>
      </c>
      <c r="C167" s="563"/>
      <c r="D167" s="563"/>
      <c r="E167" s="563"/>
      <c r="F167" s="563"/>
      <c r="G167" s="564"/>
      <c r="H167" s="565"/>
      <c r="I167" s="16"/>
    </row>
    <row r="168" spans="1:9" ht="38.25" x14ac:dyDescent="0.25">
      <c r="A168" s="16"/>
      <c r="B168" s="198" t="s">
        <v>93</v>
      </c>
      <c r="C168" s="199" t="s">
        <v>85</v>
      </c>
      <c r="D168" s="200" t="s">
        <v>70</v>
      </c>
      <c r="E168" s="201" t="s">
        <v>41</v>
      </c>
      <c r="F168" s="202" t="s">
        <v>61</v>
      </c>
      <c r="G168" s="202" t="s">
        <v>25</v>
      </c>
      <c r="H168" s="203" t="s">
        <v>43</v>
      </c>
      <c r="I168" s="16"/>
    </row>
    <row r="169" spans="1:9" x14ac:dyDescent="0.25">
      <c r="A169" s="16"/>
      <c r="B169" s="86" t="s">
        <v>94</v>
      </c>
      <c r="C169" s="110"/>
      <c r="D169" s="110"/>
      <c r="E169" s="123"/>
      <c r="F169" s="210" t="s">
        <v>89</v>
      </c>
      <c r="G169" s="183"/>
      <c r="H169" s="183"/>
      <c r="I169" s="16"/>
    </row>
    <row r="170" spans="1:9" x14ac:dyDescent="0.25">
      <c r="A170" s="16"/>
      <c r="B170" s="86"/>
      <c r="C170" s="87"/>
      <c r="D170" s="103"/>
      <c r="E170" s="57"/>
      <c r="F170" s="222">
        <f>SUM(D170*E170)</f>
        <v>0</v>
      </c>
      <c r="G170" s="214"/>
      <c r="H170" s="215">
        <f>SUM(F170:G170)</f>
        <v>0</v>
      </c>
      <c r="I170" s="16"/>
    </row>
    <row r="171" spans="1:9" x14ac:dyDescent="0.25">
      <c r="A171" s="16"/>
      <c r="B171" s="86"/>
      <c r="C171" s="87"/>
      <c r="D171" s="103"/>
      <c r="E171" s="57"/>
      <c r="F171" s="222">
        <f>SUM(D171*E171)</f>
        <v>0</v>
      </c>
      <c r="G171" s="214"/>
      <c r="H171" s="215">
        <f>SUM(F171:G171)</f>
        <v>0</v>
      </c>
      <c r="I171" s="16"/>
    </row>
    <row r="172" spans="1:9" x14ac:dyDescent="0.25">
      <c r="A172" s="16"/>
      <c r="B172" s="86"/>
      <c r="C172" s="87"/>
      <c r="D172" s="103"/>
      <c r="E172" s="57"/>
      <c r="F172" s="222">
        <f>SUM(D172*E172)</f>
        <v>0</v>
      </c>
      <c r="G172" s="214"/>
      <c r="H172" s="215">
        <f>SUM(F172:G172)</f>
        <v>0</v>
      </c>
      <c r="I172" s="16"/>
    </row>
    <row r="173" spans="1:9" x14ac:dyDescent="0.25">
      <c r="A173" s="16"/>
      <c r="B173" s="300" t="s">
        <v>163</v>
      </c>
      <c r="C173" s="128"/>
      <c r="D173" s="103"/>
      <c r="E173" s="57">
        <v>1</v>
      </c>
      <c r="F173" s="222">
        <f>SUM(D173*E173)</f>
        <v>0</v>
      </c>
      <c r="G173" s="214"/>
      <c r="H173" s="215">
        <f>SUM(F173:G173)</f>
        <v>0</v>
      </c>
      <c r="I173" s="16"/>
    </row>
    <row r="174" spans="1:9" ht="20.25" customHeight="1" x14ac:dyDescent="0.25">
      <c r="A174" s="16"/>
      <c r="B174" s="223" t="s">
        <v>19</v>
      </c>
      <c r="C174" s="224"/>
      <c r="D174" s="220">
        <f>SUM(D170:D173)</f>
        <v>0</v>
      </c>
      <c r="E174" s="225"/>
      <c r="F174" s="226">
        <f>SUM(F170:F173)</f>
        <v>0</v>
      </c>
      <c r="G174" s="220">
        <f>SUM(G170:G173)</f>
        <v>0</v>
      </c>
      <c r="H174" s="221">
        <f>SUM(H170:H173)</f>
        <v>0</v>
      </c>
      <c r="I174" s="16"/>
    </row>
    <row r="175" spans="1:9" ht="155.25" customHeight="1" x14ac:dyDescent="0.25">
      <c r="A175" s="16"/>
      <c r="B175" s="562" t="s">
        <v>95</v>
      </c>
      <c r="C175" s="563"/>
      <c r="D175" s="563"/>
      <c r="E175" s="563"/>
      <c r="F175" s="563"/>
      <c r="G175" s="564"/>
      <c r="H175" s="565"/>
      <c r="I175" s="16"/>
    </row>
    <row r="176" spans="1:9" ht="25.9" customHeight="1" x14ac:dyDescent="0.25">
      <c r="A176" s="16"/>
      <c r="B176" s="227" t="s">
        <v>96</v>
      </c>
      <c r="C176" s="228"/>
      <c r="D176" s="228"/>
      <c r="E176" s="229"/>
      <c r="F176" s="230" t="s">
        <v>61</v>
      </c>
      <c r="G176" s="231" t="s">
        <v>25</v>
      </c>
      <c r="H176" s="232" t="s">
        <v>43</v>
      </c>
      <c r="I176" s="16"/>
    </row>
    <row r="177" spans="1:9" ht="20.25" customHeight="1" x14ac:dyDescent="0.25">
      <c r="A177" s="16"/>
      <c r="B177" s="566" t="s">
        <v>97</v>
      </c>
      <c r="C177" s="567"/>
      <c r="D177" s="568"/>
      <c r="E177" s="124"/>
      <c r="F177" s="233">
        <f>F106</f>
        <v>22147.5</v>
      </c>
      <c r="G177" s="234">
        <f>(G106)</f>
        <v>1930</v>
      </c>
      <c r="H177" s="235">
        <f t="shared" ref="H177:H182" si="8">SUM(F177:G177)</f>
        <v>24077.5</v>
      </c>
      <c r="I177" s="16"/>
    </row>
    <row r="178" spans="1:9" ht="19.5" customHeight="1" x14ac:dyDescent="0.25">
      <c r="A178" s="16"/>
      <c r="B178" s="566" t="s">
        <v>98</v>
      </c>
      <c r="C178" s="567"/>
      <c r="D178" s="568"/>
      <c r="E178" s="124"/>
      <c r="F178" s="233">
        <f>F129</f>
        <v>0</v>
      </c>
      <c r="G178" s="234">
        <f>(G129)</f>
        <v>0</v>
      </c>
      <c r="H178" s="235">
        <f t="shared" si="8"/>
        <v>0</v>
      </c>
      <c r="I178" s="16"/>
    </row>
    <row r="179" spans="1:9" ht="20.25" customHeight="1" x14ac:dyDescent="0.25">
      <c r="A179" s="16"/>
      <c r="B179" s="566" t="s">
        <v>21</v>
      </c>
      <c r="C179" s="567"/>
      <c r="D179" s="568"/>
      <c r="E179" s="125"/>
      <c r="F179" s="233">
        <f>F142</f>
        <v>0</v>
      </c>
      <c r="G179" s="234">
        <f>(G142)</f>
        <v>0</v>
      </c>
      <c r="H179" s="235">
        <f t="shared" si="8"/>
        <v>0</v>
      </c>
      <c r="I179" s="16"/>
    </row>
    <row r="180" spans="1:9" ht="20.25" customHeight="1" x14ac:dyDescent="0.25">
      <c r="A180" s="16"/>
      <c r="B180" s="569" t="s">
        <v>22</v>
      </c>
      <c r="C180" s="570"/>
      <c r="D180" s="571"/>
      <c r="E180" s="126"/>
      <c r="F180" s="233">
        <f>F157</f>
        <v>0</v>
      </c>
      <c r="G180" s="234">
        <f>(G157)</f>
        <v>0</v>
      </c>
      <c r="H180" s="235">
        <f t="shared" si="8"/>
        <v>0</v>
      </c>
      <c r="I180" s="16"/>
    </row>
    <row r="181" spans="1:9" ht="20.25" customHeight="1" x14ac:dyDescent="0.25">
      <c r="A181" s="16"/>
      <c r="B181" s="572" t="s">
        <v>99</v>
      </c>
      <c r="C181" s="573"/>
      <c r="D181" s="574"/>
      <c r="E181" s="126"/>
      <c r="F181" s="233">
        <f>F166</f>
        <v>0</v>
      </c>
      <c r="G181" s="234">
        <f>(G166)</f>
        <v>0</v>
      </c>
      <c r="H181" s="235">
        <f t="shared" si="8"/>
        <v>0</v>
      </c>
      <c r="I181" s="16"/>
    </row>
    <row r="182" spans="1:9" ht="21.75" customHeight="1" x14ac:dyDescent="0.25">
      <c r="A182" s="16"/>
      <c r="B182" s="575" t="s">
        <v>100</v>
      </c>
      <c r="C182" s="576"/>
      <c r="D182" s="577"/>
      <c r="E182" s="127"/>
      <c r="F182" s="222">
        <f>F174</f>
        <v>0</v>
      </c>
      <c r="G182" s="236">
        <f>(G174)</f>
        <v>0</v>
      </c>
      <c r="H182" s="237">
        <f t="shared" si="8"/>
        <v>0</v>
      </c>
      <c r="I182" s="16"/>
    </row>
    <row r="183" spans="1:9" ht="20.25" customHeight="1" x14ac:dyDescent="0.25">
      <c r="A183" s="16"/>
      <c r="B183" s="547" t="s">
        <v>19</v>
      </c>
      <c r="C183" s="548"/>
      <c r="D183" s="549"/>
      <c r="E183" s="238"/>
      <c r="F183" s="239">
        <f>SUM(F177:F182)</f>
        <v>22147.5</v>
      </c>
      <c r="G183" s="240">
        <f>SUM(G177:G182)</f>
        <v>1930</v>
      </c>
      <c r="H183" s="241">
        <f>SUM(H177:H182)</f>
        <v>24077.5</v>
      </c>
      <c r="I183" s="16"/>
    </row>
    <row r="184" spans="1:9" ht="23.25" customHeight="1" x14ac:dyDescent="0.25">
      <c r="A184" s="16"/>
      <c r="B184" s="578"/>
      <c r="C184" s="579"/>
      <c r="D184" s="579"/>
      <c r="E184" s="579"/>
      <c r="F184" s="579"/>
      <c r="G184" s="580"/>
      <c r="H184" s="581"/>
      <c r="I184" s="16"/>
    </row>
    <row r="185" spans="1:9" ht="37.5" customHeight="1" x14ac:dyDescent="0.25">
      <c r="A185" s="16"/>
      <c r="B185" s="198" t="s">
        <v>101</v>
      </c>
      <c r="C185" s="242"/>
      <c r="D185" s="243" t="s">
        <v>70</v>
      </c>
      <c r="E185" s="244" t="s">
        <v>41</v>
      </c>
      <c r="F185" s="245" t="s">
        <v>61</v>
      </c>
      <c r="G185" s="245" t="s">
        <v>25</v>
      </c>
      <c r="H185" s="246" t="s">
        <v>102</v>
      </c>
      <c r="I185" s="16"/>
    </row>
    <row r="186" spans="1:9" x14ac:dyDescent="0.25">
      <c r="A186" s="16"/>
      <c r="B186" s="86" t="s">
        <v>103</v>
      </c>
      <c r="C186" s="128"/>
      <c r="D186" s="247"/>
      <c r="E186" s="248"/>
      <c r="F186" s="210" t="s">
        <v>89</v>
      </c>
      <c r="G186" s="183"/>
      <c r="H186" s="183"/>
      <c r="I186" s="16"/>
    </row>
    <row r="187" spans="1:9" ht="15.75" customHeight="1" x14ac:dyDescent="0.25">
      <c r="A187" s="16"/>
      <c r="B187" s="122" t="s">
        <v>104</v>
      </c>
      <c r="C187" s="119"/>
      <c r="D187" s="120"/>
      <c r="E187" s="121"/>
      <c r="F187" s="222">
        <f>SUM(D187*E187)</f>
        <v>0</v>
      </c>
      <c r="G187" s="249"/>
      <c r="H187" s="237">
        <f>SUM(F187:G187)</f>
        <v>0</v>
      </c>
      <c r="I187" s="16"/>
    </row>
    <row r="188" spans="1:9" ht="18" customHeight="1" x14ac:dyDescent="0.25">
      <c r="A188" s="16"/>
      <c r="B188" s="250" t="s">
        <v>19</v>
      </c>
      <c r="C188" s="250"/>
      <c r="D188" s="240">
        <f>D187</f>
        <v>0</v>
      </c>
      <c r="E188" s="251"/>
      <c r="F188" s="239">
        <f>F187</f>
        <v>0</v>
      </c>
      <c r="G188" s="252">
        <f>(G187)</f>
        <v>0</v>
      </c>
      <c r="H188" s="253">
        <f>SUM(F188:G188)</f>
        <v>0</v>
      </c>
      <c r="I188" s="16"/>
    </row>
    <row r="189" spans="1:9" ht="151.5" customHeight="1" thickBot="1" x14ac:dyDescent="0.3">
      <c r="A189" s="16"/>
      <c r="B189" s="582" t="s">
        <v>105</v>
      </c>
      <c r="C189" s="583"/>
      <c r="D189" s="583"/>
      <c r="E189" s="583"/>
      <c r="F189" s="583"/>
      <c r="G189" s="584"/>
      <c r="H189" s="585"/>
      <c r="I189" s="16"/>
    </row>
    <row r="190" spans="1:9" ht="30" customHeight="1" thickBot="1" x14ac:dyDescent="0.3">
      <c r="A190" s="16"/>
      <c r="B190" s="586"/>
      <c r="C190" s="587"/>
      <c r="D190" s="587"/>
      <c r="E190" s="588"/>
      <c r="F190" s="254" t="s">
        <v>61</v>
      </c>
      <c r="G190" s="255" t="s">
        <v>25</v>
      </c>
      <c r="H190" s="256" t="s">
        <v>102</v>
      </c>
      <c r="I190" s="16"/>
    </row>
    <row r="191" spans="1:9" ht="28.9" customHeight="1" thickBot="1" x14ac:dyDescent="0.3">
      <c r="A191" s="16"/>
      <c r="B191" s="589"/>
      <c r="C191" s="590"/>
      <c r="D191" s="590"/>
      <c r="E191" s="590"/>
      <c r="F191" s="590"/>
      <c r="G191" s="591"/>
      <c r="H191" s="592"/>
      <c r="I191" s="16"/>
    </row>
    <row r="192" spans="1:9" ht="25.15" customHeight="1" thickBot="1" x14ac:dyDescent="0.3">
      <c r="A192" s="16"/>
      <c r="B192" s="593" t="s">
        <v>106</v>
      </c>
      <c r="C192" s="594"/>
      <c r="D192" s="594"/>
      <c r="E192" s="595"/>
      <c r="F192" s="257">
        <f>SUM(F183, F188)</f>
        <v>22147.5</v>
      </c>
      <c r="G192" s="258">
        <f>SUM(G106, G129, G142, G157, G166, G174, G188)</f>
        <v>1930</v>
      </c>
      <c r="H192" s="259">
        <f>SUM(H183, H188)</f>
        <v>24077.5</v>
      </c>
      <c r="I192" s="16"/>
    </row>
    <row r="193" spans="1:9" x14ac:dyDescent="0.25">
      <c r="A193" s="16"/>
      <c r="B193" s="129"/>
      <c r="C193" s="129"/>
      <c r="D193" s="42"/>
      <c r="E193" s="130"/>
      <c r="F193" s="131"/>
      <c r="G193" s="131"/>
      <c r="H193" s="131"/>
      <c r="I193" s="16"/>
    </row>
    <row r="194" spans="1:9" ht="19.5" customHeight="1" x14ac:dyDescent="0.25">
      <c r="A194" s="16"/>
      <c r="B194" s="17"/>
      <c r="C194" s="17"/>
      <c r="D194" s="16"/>
      <c r="E194" s="18"/>
      <c r="F194" s="18"/>
      <c r="G194" s="18"/>
      <c r="H194" s="18"/>
      <c r="I194" s="16"/>
    </row>
    <row r="195" spans="1:9" x14ac:dyDescent="0.25">
      <c r="A195" s="16"/>
      <c r="B195" s="17"/>
      <c r="C195" s="17"/>
      <c r="D195" s="16"/>
      <c r="E195" s="18"/>
      <c r="F195" s="16"/>
      <c r="G195" s="16"/>
      <c r="H195" s="16"/>
      <c r="I195" s="16"/>
    </row>
    <row r="198" spans="1:9" x14ac:dyDescent="0.25">
      <c r="F198" s="134"/>
      <c r="G198" s="134"/>
      <c r="H198" s="134"/>
    </row>
    <row r="200" spans="1:9" x14ac:dyDescent="0.25">
      <c r="F200" s="134"/>
      <c r="G200" s="134"/>
      <c r="H200" s="134"/>
    </row>
    <row r="203" spans="1:9" x14ac:dyDescent="0.25">
      <c r="F203" s="33"/>
      <c r="G203" s="33"/>
      <c r="H203" s="33"/>
    </row>
  </sheetData>
  <sheetProtection algorithmName="SHA-512" hashValue="lwC3+aCLIaEImOJxXBWayHTqkkF/CDnX+XIQY7i5wFLNu6zPQd88iEYYus9bDGVl9d0Ls3cpcktVboQ1BlX9WQ==" saltValue="acTyXq79hpnl/CpnIjrahg==" spinCount="100000" sheet="1" objects="1" scenarios="1"/>
  <mergeCells count="35">
    <mergeCell ref="B184:H184"/>
    <mergeCell ref="B189:H189"/>
    <mergeCell ref="B190:E190"/>
    <mergeCell ref="B191:H191"/>
    <mergeCell ref="B192:E192"/>
    <mergeCell ref="B183:D183"/>
    <mergeCell ref="B130:H130"/>
    <mergeCell ref="B143:H143"/>
    <mergeCell ref="B158:H158"/>
    <mergeCell ref="B167:H167"/>
    <mergeCell ref="B175:H175"/>
    <mergeCell ref="B177:D177"/>
    <mergeCell ref="B178:D178"/>
    <mergeCell ref="B179:D179"/>
    <mergeCell ref="B180:D180"/>
    <mergeCell ref="B181:D181"/>
    <mergeCell ref="B182:D182"/>
    <mergeCell ref="B118:F118"/>
    <mergeCell ref="B10:H10"/>
    <mergeCell ref="B99:H99"/>
    <mergeCell ref="B100:E100"/>
    <mergeCell ref="B101:E101"/>
    <mergeCell ref="B102:E102"/>
    <mergeCell ref="B103:E103"/>
    <mergeCell ref="B104:E104"/>
    <mergeCell ref="B105:E105"/>
    <mergeCell ref="D106:E106"/>
    <mergeCell ref="B107:H107"/>
    <mergeCell ref="B109:F109"/>
    <mergeCell ref="B9:H9"/>
    <mergeCell ref="B1:H1"/>
    <mergeCell ref="B2:H2"/>
    <mergeCell ref="D3:F3"/>
    <mergeCell ref="D5:F5"/>
    <mergeCell ref="D7:F7"/>
  </mergeCells>
  <pageMargins left="0.7" right="0.7" top="0.75" bottom="0.75" header="0.3" footer="0.3"/>
  <pageSetup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A33A-0423-4F17-94E8-60641609B51A}">
  <dimension ref="A1:I147"/>
  <sheetViews>
    <sheetView workbookViewId="0">
      <selection sqref="A1:XFD1048576"/>
    </sheetView>
  </sheetViews>
  <sheetFormatPr defaultColWidth="10.140625" defaultRowHeight="12.75" x14ac:dyDescent="0.25"/>
  <cols>
    <col min="1" max="1" width="14.5703125" style="19" customWidth="1"/>
    <col min="2" max="2" width="44.28515625" style="132" customWidth="1"/>
    <col min="3" max="3" width="30.42578125" style="132" customWidth="1"/>
    <col min="4" max="4" width="14.42578125" style="19" bestFit="1" customWidth="1"/>
    <col min="5" max="5" width="16.28515625" style="133" customWidth="1"/>
    <col min="6" max="6" width="28.42578125" style="19" customWidth="1"/>
    <col min="7" max="8" width="15.5703125" style="19" bestFit="1" customWidth="1"/>
    <col min="9" max="16384" width="10.140625" style="19"/>
  </cols>
  <sheetData>
    <row r="1" spans="1:9" ht="27" thickBot="1" x14ac:dyDescent="0.3">
      <c r="A1" s="16"/>
      <c r="B1" s="518" t="s">
        <v>194</v>
      </c>
      <c r="C1" s="518"/>
      <c r="D1" s="518"/>
      <c r="E1" s="518"/>
      <c r="F1" s="518"/>
      <c r="G1" s="518"/>
      <c r="H1" s="518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1"/>
      <c r="H2" s="688"/>
      <c r="I2" s="16"/>
    </row>
    <row r="3" spans="1:9" ht="15.75" x14ac:dyDescent="0.25">
      <c r="A3" s="16"/>
      <c r="B3" s="20"/>
      <c r="C3" s="135" t="s">
        <v>32</v>
      </c>
      <c r="D3" s="653"/>
      <c r="E3" s="653"/>
      <c r="F3" s="653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/>
      <c r="D5" s="653" t="s">
        <v>169</v>
      </c>
      <c r="E5" s="653"/>
      <c r="F5" s="653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3"/>
      <c r="F7" s="653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5"/>
      <c r="H9" s="687"/>
      <c r="I9" s="16"/>
    </row>
    <row r="10" spans="1:9" ht="15.75" customHeight="1" thickTop="1" x14ac:dyDescent="0.25">
      <c r="A10" s="16"/>
      <c r="B10" s="685" t="s">
        <v>36</v>
      </c>
      <c r="C10" s="686"/>
      <c r="D10" s="686"/>
      <c r="E10" s="686"/>
      <c r="F10" s="686"/>
      <c r="G10" s="686"/>
      <c r="H10" s="686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26.25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3.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4.25" thickTop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3.5" thickTop="1" x14ac:dyDescent="0.25">
      <c r="A21" s="16"/>
      <c r="B21" s="51"/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13.5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3.5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13.5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3.5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13.5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3.5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13.5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3.5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x14ac:dyDescent="0.25">
      <c r="A51" s="16"/>
      <c r="B51" s="531"/>
      <c r="C51" s="532"/>
      <c r="D51" s="532"/>
      <c r="E51" s="532"/>
      <c r="F51" s="532"/>
      <c r="G51" s="532"/>
      <c r="H51" s="684"/>
      <c r="I51" s="16"/>
    </row>
    <row r="52" spans="1:9" ht="25.5" x14ac:dyDescent="0.25">
      <c r="A52" s="16"/>
      <c r="B52" s="535" t="s">
        <v>60</v>
      </c>
      <c r="C52" s="682"/>
      <c r="D52" s="682"/>
      <c r="E52" s="683"/>
      <c r="F52" s="173" t="s">
        <v>61</v>
      </c>
      <c r="G52" s="173" t="s">
        <v>25</v>
      </c>
      <c r="H52" s="174" t="s">
        <v>43</v>
      </c>
      <c r="I52" s="67"/>
    </row>
    <row r="53" spans="1:9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5" customHeight="1" x14ac:dyDescent="0.25">
      <c r="A58" s="16"/>
      <c r="B58" s="68"/>
      <c r="C58" s="289"/>
      <c r="D58" s="541" t="s">
        <v>66</v>
      </c>
      <c r="E58" s="691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x14ac:dyDescent="0.25">
      <c r="A59" s="16"/>
      <c r="B59" s="543" t="s">
        <v>67</v>
      </c>
      <c r="C59" s="689"/>
      <c r="D59" s="689"/>
      <c r="E59" s="689"/>
      <c r="F59" s="689"/>
      <c r="G59" s="689"/>
      <c r="H59" s="690"/>
      <c r="I59" s="67"/>
    </row>
    <row r="60" spans="1:9" ht="25.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61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x14ac:dyDescent="0.25">
      <c r="A82" s="16"/>
      <c r="B82" s="550" t="s">
        <v>83</v>
      </c>
      <c r="C82" s="692"/>
      <c r="D82" s="692"/>
      <c r="E82" s="692"/>
      <c r="F82" s="692"/>
      <c r="G82" s="692"/>
      <c r="H82" s="69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61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x14ac:dyDescent="0.25">
      <c r="A95" s="16"/>
      <c r="B95" s="550" t="s">
        <v>87</v>
      </c>
      <c r="C95" s="692"/>
      <c r="D95" s="692"/>
      <c r="E95" s="692"/>
      <c r="F95" s="692"/>
      <c r="G95" s="692"/>
      <c r="H95" s="693"/>
      <c r="I95" s="16"/>
    </row>
    <row r="96" spans="1:9" ht="25.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61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x14ac:dyDescent="0.25">
      <c r="A110" s="16"/>
      <c r="B110" s="558" t="s">
        <v>90</v>
      </c>
      <c r="C110" s="712"/>
      <c r="D110" s="712"/>
      <c r="E110" s="712"/>
      <c r="F110" s="712"/>
      <c r="G110" s="712"/>
      <c r="H110" s="713"/>
      <c r="I110" s="16"/>
    </row>
    <row r="111" spans="1:9" ht="25.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61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customHeight="1" x14ac:dyDescent="0.25">
      <c r="A119" s="16"/>
      <c r="B119" s="562" t="s">
        <v>92</v>
      </c>
      <c r="C119" s="710"/>
      <c r="D119" s="710"/>
      <c r="E119" s="710"/>
      <c r="F119" s="710"/>
      <c r="G119" s="710"/>
      <c r="H119" s="711"/>
      <c r="I119" s="16"/>
    </row>
    <row r="120" spans="1:9" ht="25.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61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x14ac:dyDescent="0.25">
      <c r="A127" s="16"/>
      <c r="B127" s="562" t="s">
        <v>95</v>
      </c>
      <c r="C127" s="710"/>
      <c r="D127" s="710"/>
      <c r="E127" s="710"/>
      <c r="F127" s="710"/>
      <c r="G127" s="710"/>
      <c r="H127" s="711"/>
      <c r="I127" s="16"/>
    </row>
    <row r="128" spans="1:9" ht="25.5" x14ac:dyDescent="0.25">
      <c r="A128" s="16"/>
      <c r="B128" s="227" t="s">
        <v>96</v>
      </c>
      <c r="C128" s="228"/>
      <c r="D128" s="228"/>
      <c r="E128" s="229"/>
      <c r="F128" s="230" t="s">
        <v>61</v>
      </c>
      <c r="G128" s="231" t="s">
        <v>25</v>
      </c>
      <c r="H128" s="232" t="s">
        <v>43</v>
      </c>
      <c r="I128" s="16"/>
    </row>
    <row r="129" spans="1:9" x14ac:dyDescent="0.25">
      <c r="A129" s="16"/>
      <c r="B129" s="566" t="s">
        <v>97</v>
      </c>
      <c r="C129" s="705"/>
      <c r="D129" s="706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x14ac:dyDescent="0.25">
      <c r="A130" s="16"/>
      <c r="B130" s="566" t="s">
        <v>98</v>
      </c>
      <c r="C130" s="705"/>
      <c r="D130" s="706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x14ac:dyDescent="0.25">
      <c r="A131" s="16"/>
      <c r="B131" s="566" t="s">
        <v>21</v>
      </c>
      <c r="C131" s="705"/>
      <c r="D131" s="706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x14ac:dyDescent="0.25">
      <c r="A132" s="16"/>
      <c r="B132" s="569" t="s">
        <v>22</v>
      </c>
      <c r="C132" s="703"/>
      <c r="D132" s="704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x14ac:dyDescent="0.25">
      <c r="A133" s="16"/>
      <c r="B133" s="700" t="s">
        <v>99</v>
      </c>
      <c r="C133" s="701"/>
      <c r="D133" s="702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x14ac:dyDescent="0.25">
      <c r="A134" s="16"/>
      <c r="B134" s="575" t="s">
        <v>100</v>
      </c>
      <c r="C134" s="708"/>
      <c r="D134" s="709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x14ac:dyDescent="0.25">
      <c r="A135" s="16"/>
      <c r="B135" s="707" t="s">
        <v>19</v>
      </c>
      <c r="C135" s="541"/>
      <c r="D135" s="691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x14ac:dyDescent="0.25">
      <c r="A136" s="16"/>
      <c r="B136" s="697"/>
      <c r="C136" s="698"/>
      <c r="D136" s="698"/>
      <c r="E136" s="698"/>
      <c r="F136" s="698"/>
      <c r="G136" s="698"/>
      <c r="H136" s="699"/>
      <c r="I136" s="16"/>
    </row>
    <row r="137" spans="1:9" ht="25.5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61</v>
      </c>
      <c r="G137" s="245" t="s">
        <v>25</v>
      </c>
      <c r="H137" s="246" t="s">
        <v>102</v>
      </c>
      <c r="I137" s="16"/>
    </row>
    <row r="138" spans="1:9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13.5" thickBot="1" x14ac:dyDescent="0.3">
      <c r="A141" s="16"/>
      <c r="B141" s="694" t="s">
        <v>105</v>
      </c>
      <c r="C141" s="695"/>
      <c r="D141" s="695"/>
      <c r="E141" s="695"/>
      <c r="F141" s="695"/>
      <c r="G141" s="695"/>
      <c r="H141" s="696"/>
      <c r="I141" s="16"/>
    </row>
    <row r="142" spans="1:9" ht="26.25" thickBot="1" x14ac:dyDescent="0.3">
      <c r="A142" s="16"/>
      <c r="B142" s="586"/>
      <c r="C142" s="587"/>
      <c r="D142" s="587"/>
      <c r="E142" s="588"/>
      <c r="F142" s="254" t="s">
        <v>61</v>
      </c>
      <c r="G142" s="255" t="s">
        <v>25</v>
      </c>
      <c r="H142" s="256" t="s">
        <v>102</v>
      </c>
      <c r="I142" s="16"/>
    </row>
    <row r="143" spans="1:9" ht="13.5" thickBot="1" x14ac:dyDescent="0.3">
      <c r="A143" s="16"/>
      <c r="B143" s="589"/>
      <c r="C143" s="590"/>
      <c r="D143" s="590"/>
      <c r="E143" s="590"/>
      <c r="F143" s="590"/>
      <c r="G143" s="590"/>
      <c r="H143" s="717"/>
      <c r="I143" s="16"/>
    </row>
    <row r="144" spans="1:9" ht="13.5" customHeight="1" thickBot="1" x14ac:dyDescent="0.3">
      <c r="A144" s="16"/>
      <c r="B144" s="714" t="s">
        <v>106</v>
      </c>
      <c r="C144" s="715"/>
      <c r="D144" s="715"/>
      <c r="E144" s="716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sJeudc4V3ktcZwprC+CtyRihWs5BCdZob7Sr0lwzLN54BBWJhYeI4uMg1XFc99EGGtnfYjyAAURGXCVtHJ9i5A==" saltValue="iLsBqKzZUN+OHqaXjvCemQ==" spinCount="100000" sheet="1" objects="1" scenarios="1"/>
  <mergeCells count="35">
    <mergeCell ref="B143:H143"/>
    <mergeCell ref="B144:E144"/>
    <mergeCell ref="B110:H110"/>
    <mergeCell ref="B119:H119"/>
    <mergeCell ref="B127:H127"/>
    <mergeCell ref="B134:D134"/>
    <mergeCell ref="B135:D135"/>
    <mergeCell ref="B142:E142"/>
    <mergeCell ref="B129:D129"/>
    <mergeCell ref="B130:D130"/>
    <mergeCell ref="B131:D131"/>
    <mergeCell ref="B132:D132"/>
    <mergeCell ref="B133:D133"/>
    <mergeCell ref="B136:H136"/>
    <mergeCell ref="B141:H141"/>
    <mergeCell ref="B82:H82"/>
    <mergeCell ref="B95:H95"/>
    <mergeCell ref="B54:E54"/>
    <mergeCell ref="B53:E53"/>
    <mergeCell ref="B55:E55"/>
    <mergeCell ref="B56:E56"/>
    <mergeCell ref="B57:E57"/>
    <mergeCell ref="D58:E58"/>
    <mergeCell ref="B61:F61"/>
    <mergeCell ref="B59:H59"/>
    <mergeCell ref="B1:H1"/>
    <mergeCell ref="B2:H2"/>
    <mergeCell ref="D3:F3"/>
    <mergeCell ref="D5:F5"/>
    <mergeCell ref="B70:F70"/>
    <mergeCell ref="D7:F7"/>
    <mergeCell ref="B9:H9"/>
    <mergeCell ref="B10:H10"/>
    <mergeCell ref="B51:H51"/>
    <mergeCell ref="B52:E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21EB5-BAAA-4125-BBB8-CB73C308ED48}">
  <dimension ref="A1:H78"/>
  <sheetViews>
    <sheetView workbookViewId="0">
      <selection sqref="A1:XFD1048576"/>
    </sheetView>
  </sheetViews>
  <sheetFormatPr defaultRowHeight="15" x14ac:dyDescent="0.25"/>
  <cols>
    <col min="1" max="1" width="24.42578125" customWidth="1"/>
    <col min="2" max="2" width="35.5703125" customWidth="1"/>
    <col min="3" max="3" width="15.5703125" customWidth="1"/>
    <col min="4" max="4" width="23.28515625" customWidth="1"/>
    <col min="5" max="5" width="16" customWidth="1"/>
    <col min="6" max="6" width="23" customWidth="1"/>
    <col min="7" max="7" width="24.85546875" customWidth="1"/>
    <col min="8" max="8" width="28" customWidth="1"/>
  </cols>
  <sheetData>
    <row r="1" spans="1:8" ht="102.7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239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35CF-BA4A-4B1D-A3E5-13C7A092EF15}">
  <dimension ref="A1:O219"/>
  <sheetViews>
    <sheetView workbookViewId="0">
      <selection sqref="A1:XFD1048576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226</v>
      </c>
      <c r="E5" s="524"/>
      <c r="F5" s="524"/>
      <c r="G5" s="524"/>
      <c r="H5" s="524"/>
      <c r="I5" s="524"/>
      <c r="J5" s="429" t="s">
        <v>218</v>
      </c>
      <c r="K5" s="640" t="s">
        <v>249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7MgUzDj1BhVfeInBCgeMnxb2pIJ55MzQrICtDcbaxZhh8VgDyiyUt1khnDQa2Q/H8HJLweO7iSRuDjXCsrKLog==" saltValue="hQGF2MA1+lJe9yqDxvdrBw==" spinCount="100000" sheet="1" objects="1" scenarios="1"/>
  <mergeCells count="14">
    <mergeCell ref="B42:N42"/>
    <mergeCell ref="B110:N110"/>
    <mergeCell ref="B208:N208"/>
    <mergeCell ref="B129:N130"/>
    <mergeCell ref="B164:N164"/>
    <mergeCell ref="B183:N183"/>
    <mergeCell ref="B192:N192"/>
    <mergeCell ref="B206:N206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0A76-CCC6-472A-9D39-B49A6552E37A}">
  <dimension ref="A1:I147"/>
  <sheetViews>
    <sheetView topLeftCell="A115" workbookViewId="0">
      <selection activeCell="B9" sqref="B9:H9"/>
    </sheetView>
  </sheetViews>
  <sheetFormatPr defaultColWidth="10.140625" defaultRowHeight="12.75" x14ac:dyDescent="0.25"/>
  <cols>
    <col min="1" max="1" width="14.5703125" style="19" customWidth="1"/>
    <col min="2" max="2" width="44.28515625" style="132" customWidth="1"/>
    <col min="3" max="3" width="30.28515625" style="132" customWidth="1"/>
    <col min="4" max="4" width="14.42578125" style="19" bestFit="1" customWidth="1"/>
    <col min="5" max="5" width="16.28515625" style="133" customWidth="1"/>
    <col min="6" max="6" width="39.85546875" style="19" customWidth="1"/>
    <col min="7" max="8" width="15.5703125" style="19" bestFit="1" customWidth="1"/>
    <col min="9" max="16384" width="10.140625" style="19"/>
  </cols>
  <sheetData>
    <row r="1" spans="1:9" ht="27" thickBot="1" x14ac:dyDescent="0.3">
      <c r="A1" s="16"/>
      <c r="B1" s="518" t="s">
        <v>194</v>
      </c>
      <c r="C1" s="518"/>
      <c r="D1" s="518"/>
      <c r="E1" s="518"/>
      <c r="F1" s="518"/>
      <c r="G1" s="518"/>
      <c r="H1" s="518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1"/>
      <c r="H2" s="688"/>
      <c r="I2" s="16"/>
    </row>
    <row r="3" spans="1:9" ht="15.75" x14ac:dyDescent="0.25">
      <c r="A3" s="16"/>
      <c r="B3" s="20"/>
      <c r="C3" s="135" t="s">
        <v>32</v>
      </c>
      <c r="D3" s="653"/>
      <c r="E3" s="653"/>
      <c r="F3" s="653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/>
      <c r="D5" s="653" t="s">
        <v>255</v>
      </c>
      <c r="E5" s="653"/>
      <c r="F5" s="653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3"/>
      <c r="F7" s="653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5"/>
      <c r="H9" s="687"/>
      <c r="I9" s="16"/>
    </row>
    <row r="10" spans="1:9" ht="15.75" customHeight="1" thickTop="1" x14ac:dyDescent="0.25">
      <c r="A10" s="16"/>
      <c r="B10" s="685" t="s">
        <v>36</v>
      </c>
      <c r="C10" s="686"/>
      <c r="D10" s="686"/>
      <c r="E10" s="686"/>
      <c r="F10" s="686"/>
      <c r="G10" s="686"/>
      <c r="H10" s="686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26.25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3.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4.25" thickTop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3.5" thickTop="1" x14ac:dyDescent="0.25">
      <c r="A21" s="16"/>
      <c r="B21" s="51"/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13.5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3.5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13.5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3.5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13.5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3.5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13.5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3.5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x14ac:dyDescent="0.25">
      <c r="A51" s="16"/>
      <c r="B51" s="531"/>
      <c r="C51" s="532"/>
      <c r="D51" s="532"/>
      <c r="E51" s="532"/>
      <c r="F51" s="532"/>
      <c r="G51" s="532"/>
      <c r="H51" s="684"/>
      <c r="I51" s="16"/>
    </row>
    <row r="52" spans="1:9" ht="25.5" x14ac:dyDescent="0.25">
      <c r="A52" s="16"/>
      <c r="B52" s="535" t="s">
        <v>60</v>
      </c>
      <c r="C52" s="682"/>
      <c r="D52" s="682"/>
      <c r="E52" s="683"/>
      <c r="F52" s="173" t="s">
        <v>61</v>
      </c>
      <c r="G52" s="173" t="s">
        <v>25</v>
      </c>
      <c r="H52" s="174" t="s">
        <v>43</v>
      </c>
      <c r="I52" s="67"/>
    </row>
    <row r="53" spans="1:9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5" customHeight="1" x14ac:dyDescent="0.25">
      <c r="A58" s="16"/>
      <c r="B58" s="68"/>
      <c r="C58" s="289"/>
      <c r="D58" s="541" t="s">
        <v>66</v>
      </c>
      <c r="E58" s="691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x14ac:dyDescent="0.25">
      <c r="A59" s="16"/>
      <c r="B59" s="543" t="s">
        <v>67</v>
      </c>
      <c r="C59" s="689"/>
      <c r="D59" s="689"/>
      <c r="E59" s="689"/>
      <c r="F59" s="689"/>
      <c r="G59" s="689"/>
      <c r="H59" s="690"/>
      <c r="I59" s="67"/>
    </row>
    <row r="60" spans="1:9" ht="25.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61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x14ac:dyDescent="0.25">
      <c r="A82" s="16"/>
      <c r="B82" s="550" t="s">
        <v>83</v>
      </c>
      <c r="C82" s="692"/>
      <c r="D82" s="692"/>
      <c r="E82" s="692"/>
      <c r="F82" s="692"/>
      <c r="G82" s="692"/>
      <c r="H82" s="69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61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x14ac:dyDescent="0.25">
      <c r="A95" s="16"/>
      <c r="B95" s="550" t="s">
        <v>87</v>
      </c>
      <c r="C95" s="692"/>
      <c r="D95" s="692"/>
      <c r="E95" s="692"/>
      <c r="F95" s="692"/>
      <c r="G95" s="692"/>
      <c r="H95" s="693"/>
      <c r="I95" s="16"/>
    </row>
    <row r="96" spans="1:9" ht="25.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61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x14ac:dyDescent="0.25">
      <c r="A110" s="16"/>
      <c r="B110" s="558" t="s">
        <v>90</v>
      </c>
      <c r="C110" s="712"/>
      <c r="D110" s="712"/>
      <c r="E110" s="712"/>
      <c r="F110" s="712"/>
      <c r="G110" s="712"/>
      <c r="H110" s="713"/>
      <c r="I110" s="16"/>
    </row>
    <row r="111" spans="1:9" ht="25.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61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customHeight="1" x14ac:dyDescent="0.25">
      <c r="A119" s="16"/>
      <c r="B119" s="562" t="s">
        <v>92</v>
      </c>
      <c r="C119" s="710"/>
      <c r="D119" s="710"/>
      <c r="E119" s="710"/>
      <c r="F119" s="710"/>
      <c r="G119" s="710"/>
      <c r="H119" s="711"/>
      <c r="I119" s="16"/>
    </row>
    <row r="120" spans="1:9" ht="25.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61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x14ac:dyDescent="0.25">
      <c r="A127" s="16"/>
      <c r="B127" s="562" t="s">
        <v>95</v>
      </c>
      <c r="C127" s="710"/>
      <c r="D127" s="710"/>
      <c r="E127" s="710"/>
      <c r="F127" s="710"/>
      <c r="G127" s="710"/>
      <c r="H127" s="711"/>
      <c r="I127" s="16"/>
    </row>
    <row r="128" spans="1:9" ht="25.5" x14ac:dyDescent="0.25">
      <c r="A128" s="16"/>
      <c r="B128" s="227" t="s">
        <v>96</v>
      </c>
      <c r="C128" s="228"/>
      <c r="D128" s="228"/>
      <c r="E128" s="229"/>
      <c r="F128" s="230" t="s">
        <v>61</v>
      </c>
      <c r="G128" s="231" t="s">
        <v>25</v>
      </c>
      <c r="H128" s="232" t="s">
        <v>43</v>
      </c>
      <c r="I128" s="16"/>
    </row>
    <row r="129" spans="1:9" x14ac:dyDescent="0.25">
      <c r="A129" s="16"/>
      <c r="B129" s="566" t="s">
        <v>97</v>
      </c>
      <c r="C129" s="705"/>
      <c r="D129" s="706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x14ac:dyDescent="0.25">
      <c r="A130" s="16"/>
      <c r="B130" s="566" t="s">
        <v>98</v>
      </c>
      <c r="C130" s="705"/>
      <c r="D130" s="706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x14ac:dyDescent="0.25">
      <c r="A131" s="16"/>
      <c r="B131" s="566" t="s">
        <v>21</v>
      </c>
      <c r="C131" s="705"/>
      <c r="D131" s="706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x14ac:dyDescent="0.25">
      <c r="A132" s="16"/>
      <c r="B132" s="569" t="s">
        <v>22</v>
      </c>
      <c r="C132" s="703"/>
      <c r="D132" s="704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x14ac:dyDescent="0.25">
      <c r="A133" s="16"/>
      <c r="B133" s="700" t="s">
        <v>99</v>
      </c>
      <c r="C133" s="701"/>
      <c r="D133" s="702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x14ac:dyDescent="0.25">
      <c r="A134" s="16"/>
      <c r="B134" s="575" t="s">
        <v>100</v>
      </c>
      <c r="C134" s="708"/>
      <c r="D134" s="709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x14ac:dyDescent="0.25">
      <c r="A135" s="16"/>
      <c r="B135" s="707" t="s">
        <v>19</v>
      </c>
      <c r="C135" s="541"/>
      <c r="D135" s="691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x14ac:dyDescent="0.25">
      <c r="A136" s="16"/>
      <c r="B136" s="697"/>
      <c r="C136" s="698"/>
      <c r="D136" s="698"/>
      <c r="E136" s="698"/>
      <c r="F136" s="698"/>
      <c r="G136" s="698"/>
      <c r="H136" s="699"/>
      <c r="I136" s="16"/>
    </row>
    <row r="137" spans="1:9" ht="25.5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61</v>
      </c>
      <c r="G137" s="245" t="s">
        <v>25</v>
      </c>
      <c r="H137" s="246" t="s">
        <v>102</v>
      </c>
      <c r="I137" s="16"/>
    </row>
    <row r="138" spans="1:9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13.5" thickBot="1" x14ac:dyDescent="0.3">
      <c r="A141" s="16"/>
      <c r="B141" s="694" t="s">
        <v>105</v>
      </c>
      <c r="C141" s="695"/>
      <c r="D141" s="695"/>
      <c r="E141" s="695"/>
      <c r="F141" s="695"/>
      <c r="G141" s="695"/>
      <c r="H141" s="696"/>
      <c r="I141" s="16"/>
    </row>
    <row r="142" spans="1:9" ht="26.25" thickBot="1" x14ac:dyDescent="0.3">
      <c r="A142" s="16"/>
      <c r="B142" s="586"/>
      <c r="C142" s="587"/>
      <c r="D142" s="587"/>
      <c r="E142" s="588"/>
      <c r="F142" s="254" t="s">
        <v>61</v>
      </c>
      <c r="G142" s="255" t="s">
        <v>25</v>
      </c>
      <c r="H142" s="256" t="s">
        <v>102</v>
      </c>
      <c r="I142" s="16"/>
    </row>
    <row r="143" spans="1:9" ht="13.5" thickBot="1" x14ac:dyDescent="0.3">
      <c r="A143" s="16"/>
      <c r="B143" s="589"/>
      <c r="C143" s="590"/>
      <c r="D143" s="590"/>
      <c r="E143" s="590"/>
      <c r="F143" s="590"/>
      <c r="G143" s="590"/>
      <c r="H143" s="717"/>
      <c r="I143" s="16"/>
    </row>
    <row r="144" spans="1:9" ht="13.5" customHeight="1" thickBot="1" x14ac:dyDescent="0.3">
      <c r="A144" s="16"/>
      <c r="B144" s="714" t="s">
        <v>106</v>
      </c>
      <c r="C144" s="715"/>
      <c r="D144" s="715"/>
      <c r="E144" s="716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/c8Y3cs2YexdvYxXMCgug1sWpFWu5M88Rl5ikQQI2oO2Aoq+Yvk7vMcqA/WiSHP39jzymB5aEH/SlwuZ+ht88w==" saltValue="S2I/S1RWRNhX/LSIp9pKSw==" spinCount="100000" sheet="1" objects="1" scenarios="1"/>
  <mergeCells count="35">
    <mergeCell ref="B136:H136"/>
    <mergeCell ref="B141:H141"/>
    <mergeCell ref="B142:E142"/>
    <mergeCell ref="B143:H143"/>
    <mergeCell ref="B144:E144"/>
    <mergeCell ref="B130:D130"/>
    <mergeCell ref="B131:D131"/>
    <mergeCell ref="B132:D132"/>
    <mergeCell ref="B133:D133"/>
    <mergeCell ref="B134:D134"/>
    <mergeCell ref="B135:D135"/>
    <mergeCell ref="B82:H82"/>
    <mergeCell ref="B95:H95"/>
    <mergeCell ref="B110:H110"/>
    <mergeCell ref="B119:H119"/>
    <mergeCell ref="B127:H127"/>
    <mergeCell ref="B129:D129"/>
    <mergeCell ref="B56:E56"/>
    <mergeCell ref="B57:E57"/>
    <mergeCell ref="D58:E58"/>
    <mergeCell ref="B59:H59"/>
    <mergeCell ref="B61:F61"/>
    <mergeCell ref="B70:F70"/>
    <mergeCell ref="B10:H10"/>
    <mergeCell ref="B51:H51"/>
    <mergeCell ref="B52:E52"/>
    <mergeCell ref="B53:E53"/>
    <mergeCell ref="B54:E54"/>
    <mergeCell ref="B55:E55"/>
    <mergeCell ref="B1:H1"/>
    <mergeCell ref="B2:H2"/>
    <mergeCell ref="D3:F3"/>
    <mergeCell ref="D5:F5"/>
    <mergeCell ref="D7:F7"/>
    <mergeCell ref="B9:H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34B1-2C4D-4A6F-B7E1-5DF82510C756}">
  <dimension ref="A1:H78"/>
  <sheetViews>
    <sheetView workbookViewId="0">
      <selection activeCell="B7" sqref="B7:G7"/>
    </sheetView>
  </sheetViews>
  <sheetFormatPr defaultRowHeight="15" x14ac:dyDescent="0.25"/>
  <cols>
    <col min="1" max="1" width="24.42578125" customWidth="1"/>
    <col min="2" max="2" width="35.5703125" customWidth="1"/>
    <col min="3" max="3" width="15.5703125" customWidth="1"/>
    <col min="4" max="4" width="23.28515625" customWidth="1"/>
    <col min="5" max="5" width="16" customWidth="1"/>
    <col min="6" max="6" width="23" customWidth="1"/>
    <col min="7" max="7" width="24.85546875" customWidth="1"/>
    <col min="8" max="8" width="28" customWidth="1"/>
  </cols>
  <sheetData>
    <row r="1" spans="1:8" ht="102.7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254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54:G54"/>
    <mergeCell ref="B55:G55"/>
    <mergeCell ref="B56:G56"/>
    <mergeCell ref="B61:G61"/>
    <mergeCell ref="B67:G67"/>
    <mergeCell ref="B68:G68"/>
    <mergeCell ref="B39:G39"/>
    <mergeCell ref="B40:G40"/>
    <mergeCell ref="B45:G45"/>
    <mergeCell ref="B46:G46"/>
    <mergeCell ref="B51:G52"/>
    <mergeCell ref="B53:G53"/>
    <mergeCell ref="B23:G23"/>
    <mergeCell ref="B29:G30"/>
    <mergeCell ref="B31:G31"/>
    <mergeCell ref="B32:G32"/>
    <mergeCell ref="B33:G33"/>
    <mergeCell ref="B34:G34"/>
    <mergeCell ref="B8:G8"/>
    <mergeCell ref="B9:G9"/>
    <mergeCell ref="B10:G10"/>
    <mergeCell ref="B11:G11"/>
    <mergeCell ref="B12:G12"/>
    <mergeCell ref="B18:G18"/>
    <mergeCell ref="B2:G2"/>
    <mergeCell ref="B3:G3"/>
    <mergeCell ref="B4:G4"/>
    <mergeCell ref="B5:G5"/>
    <mergeCell ref="B6:G6"/>
    <mergeCell ref="B7:G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BA3F4-FCC8-46AF-A83B-603E07F0E0C1}">
  <dimension ref="A1:O219"/>
  <sheetViews>
    <sheetView workbookViewId="0">
      <selection activeCell="D5" sqref="D5:I5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253</v>
      </c>
      <c r="E5" s="524"/>
      <c r="F5" s="524"/>
      <c r="G5" s="524"/>
      <c r="H5" s="524"/>
      <c r="I5" s="524"/>
      <c r="J5" s="429" t="s">
        <v>218</v>
      </c>
      <c r="K5" s="640" t="s">
        <v>249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KUpYrnTDnLxHyEywRXYamULzj5kQmPD3p3eYPq2URgWIpeEAJM7AeZPwGbBMC5kgTQylvkPTmXIXArh3YeOImg==" saltValue="7RmT159Zv/7KbMw2Zi1xXw==" spinCount="100000" sheet="1" objects="1" scenarios="1"/>
  <mergeCells count="14">
    <mergeCell ref="B206:N206"/>
    <mergeCell ref="B208:N208"/>
    <mergeCell ref="B42:N42"/>
    <mergeCell ref="B110:N110"/>
    <mergeCell ref="B129:N130"/>
    <mergeCell ref="B164:N164"/>
    <mergeCell ref="B183:N183"/>
    <mergeCell ref="B192:N192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8A34-5475-478A-B3AC-330DF7A5B43B}">
  <dimension ref="A1:I147"/>
  <sheetViews>
    <sheetView workbookViewId="0">
      <selection activeCell="C38" sqref="C38"/>
    </sheetView>
  </sheetViews>
  <sheetFormatPr defaultColWidth="10.140625" defaultRowHeight="12.75" x14ac:dyDescent="0.25"/>
  <cols>
    <col min="1" max="1" width="14.5703125" style="19" customWidth="1"/>
    <col min="2" max="2" width="41.7109375" style="132" customWidth="1"/>
    <col min="3" max="3" width="30.42578125" style="132" customWidth="1"/>
    <col min="4" max="4" width="14.42578125" style="19" bestFit="1" customWidth="1"/>
    <col min="5" max="5" width="16.28515625" style="133" customWidth="1"/>
    <col min="6" max="6" width="28.42578125" style="19" customWidth="1"/>
    <col min="7" max="8" width="15.5703125" style="19" bestFit="1" customWidth="1"/>
    <col min="9" max="16384" width="10.140625" style="19"/>
  </cols>
  <sheetData>
    <row r="1" spans="1:9" ht="27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9" ht="15.75" x14ac:dyDescent="0.25">
      <c r="A3" s="16"/>
      <c r="B3" s="20"/>
      <c r="C3" s="135" t="s">
        <v>32</v>
      </c>
      <c r="D3" s="653"/>
      <c r="E3" s="654"/>
      <c r="F3" s="654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 t="s">
        <v>33</v>
      </c>
      <c r="D5" s="653" t="s">
        <v>168</v>
      </c>
      <c r="E5" s="654"/>
      <c r="F5" s="654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4"/>
      <c r="F7" s="654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9" ht="15.75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26.25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3.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4.25" thickTop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3.5" thickTop="1" x14ac:dyDescent="0.25">
      <c r="A21" s="16"/>
      <c r="B21" s="51"/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13.5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3.5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13.5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3.5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13.5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3.5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13.5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3.5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ht="15" x14ac:dyDescent="0.25">
      <c r="A51" s="16"/>
      <c r="B51" s="531"/>
      <c r="C51" s="532"/>
      <c r="D51" s="532"/>
      <c r="E51" s="532"/>
      <c r="F51" s="532"/>
      <c r="G51" s="533"/>
      <c r="H51" s="534"/>
      <c r="I51" s="16"/>
    </row>
    <row r="52" spans="1:9" ht="25.5" x14ac:dyDescent="0.25">
      <c r="A52" s="16"/>
      <c r="B52" s="535" t="s">
        <v>60</v>
      </c>
      <c r="C52" s="536"/>
      <c r="D52" s="536"/>
      <c r="E52" s="537"/>
      <c r="F52" s="173" t="s">
        <v>61</v>
      </c>
      <c r="G52" s="173" t="s">
        <v>25</v>
      </c>
      <c r="H52" s="174" t="s">
        <v>43</v>
      </c>
      <c r="I52" s="67"/>
    </row>
    <row r="53" spans="1:9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5" x14ac:dyDescent="0.25">
      <c r="A58" s="16"/>
      <c r="B58" s="68"/>
      <c r="C58" s="289"/>
      <c r="D58" s="541" t="s">
        <v>66</v>
      </c>
      <c r="E58" s="542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ht="15" x14ac:dyDescent="0.25">
      <c r="A59" s="16"/>
      <c r="B59" s="543" t="s">
        <v>67</v>
      </c>
      <c r="C59" s="544"/>
      <c r="D59" s="544"/>
      <c r="E59" s="544"/>
      <c r="F59" s="544"/>
      <c r="G59" s="545"/>
      <c r="H59" s="546"/>
      <c r="I59" s="67"/>
    </row>
    <row r="60" spans="1:9" ht="25.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61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ht="25.5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ht="15" x14ac:dyDescent="0.25">
      <c r="A82" s="16"/>
      <c r="B82" s="550" t="s">
        <v>83</v>
      </c>
      <c r="C82" s="551"/>
      <c r="D82" s="551"/>
      <c r="E82" s="551"/>
      <c r="F82" s="551"/>
      <c r="G82" s="552"/>
      <c r="H82" s="55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61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ht="15" x14ac:dyDescent="0.25">
      <c r="A95" s="16"/>
      <c r="B95" s="554" t="s">
        <v>87</v>
      </c>
      <c r="C95" s="555"/>
      <c r="D95" s="555"/>
      <c r="E95" s="555"/>
      <c r="F95" s="555"/>
      <c r="G95" s="556"/>
      <c r="H95" s="557"/>
      <c r="I95" s="16"/>
    </row>
    <row r="96" spans="1:9" ht="25.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61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ht="15" x14ac:dyDescent="0.25">
      <c r="A110" s="16"/>
      <c r="B110" s="558" t="s">
        <v>90</v>
      </c>
      <c r="C110" s="559"/>
      <c r="D110" s="559"/>
      <c r="E110" s="559"/>
      <c r="F110" s="559"/>
      <c r="G110" s="560"/>
      <c r="H110" s="561"/>
      <c r="I110" s="16"/>
    </row>
    <row r="111" spans="1:9" ht="25.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61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ht="25.5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x14ac:dyDescent="0.25">
      <c r="A119" s="16"/>
      <c r="B119" s="562" t="s">
        <v>92</v>
      </c>
      <c r="C119" s="563"/>
      <c r="D119" s="563"/>
      <c r="E119" s="563"/>
      <c r="F119" s="563"/>
      <c r="G119" s="564"/>
      <c r="H119" s="565"/>
      <c r="I119" s="16"/>
    </row>
    <row r="120" spans="1:9" ht="25.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61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ht="15" x14ac:dyDescent="0.25">
      <c r="A127" s="16"/>
      <c r="B127" s="562" t="s">
        <v>95</v>
      </c>
      <c r="C127" s="563"/>
      <c r="D127" s="563"/>
      <c r="E127" s="563"/>
      <c r="F127" s="563"/>
      <c r="G127" s="564"/>
      <c r="H127" s="565"/>
      <c r="I127" s="16"/>
    </row>
    <row r="128" spans="1:9" ht="25.5" x14ac:dyDescent="0.25">
      <c r="A128" s="16"/>
      <c r="B128" s="227" t="s">
        <v>96</v>
      </c>
      <c r="C128" s="228"/>
      <c r="D128" s="228"/>
      <c r="E128" s="229"/>
      <c r="F128" s="230" t="s">
        <v>61</v>
      </c>
      <c r="G128" s="231" t="s">
        <v>25</v>
      </c>
      <c r="H128" s="232" t="s">
        <v>43</v>
      </c>
      <c r="I128" s="16"/>
    </row>
    <row r="129" spans="1:9" ht="15" x14ac:dyDescent="0.25">
      <c r="A129" s="16"/>
      <c r="B129" s="566" t="s">
        <v>97</v>
      </c>
      <c r="C129" s="567"/>
      <c r="D129" s="568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ht="15" x14ac:dyDescent="0.25">
      <c r="A130" s="16"/>
      <c r="B130" s="566" t="s">
        <v>98</v>
      </c>
      <c r="C130" s="567"/>
      <c r="D130" s="568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ht="15" x14ac:dyDescent="0.25">
      <c r="A131" s="16"/>
      <c r="B131" s="566" t="s">
        <v>21</v>
      </c>
      <c r="C131" s="567"/>
      <c r="D131" s="568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ht="15" x14ac:dyDescent="0.25">
      <c r="A132" s="16"/>
      <c r="B132" s="569" t="s">
        <v>22</v>
      </c>
      <c r="C132" s="570"/>
      <c r="D132" s="571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ht="15" x14ac:dyDescent="0.25">
      <c r="A133" s="16"/>
      <c r="B133" s="572" t="s">
        <v>99</v>
      </c>
      <c r="C133" s="573"/>
      <c r="D133" s="574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ht="15" x14ac:dyDescent="0.25">
      <c r="A134" s="16"/>
      <c r="B134" s="575" t="s">
        <v>100</v>
      </c>
      <c r="C134" s="576"/>
      <c r="D134" s="577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ht="15" x14ac:dyDescent="0.25">
      <c r="A135" s="16"/>
      <c r="B135" s="547" t="s">
        <v>19</v>
      </c>
      <c r="C135" s="548"/>
      <c r="D135" s="549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ht="15" x14ac:dyDescent="0.25">
      <c r="A136" s="16"/>
      <c r="B136" s="578"/>
      <c r="C136" s="579"/>
      <c r="D136" s="579"/>
      <c r="E136" s="579"/>
      <c r="F136" s="579"/>
      <c r="G136" s="580"/>
      <c r="H136" s="581"/>
      <c r="I136" s="16"/>
    </row>
    <row r="137" spans="1:9" ht="25.5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61</v>
      </c>
      <c r="G137" s="245" t="s">
        <v>25</v>
      </c>
      <c r="H137" s="246" t="s">
        <v>102</v>
      </c>
      <c r="I137" s="16"/>
    </row>
    <row r="138" spans="1:9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15.75" thickBot="1" x14ac:dyDescent="0.3">
      <c r="A141" s="16"/>
      <c r="B141" s="582" t="s">
        <v>105</v>
      </c>
      <c r="C141" s="583"/>
      <c r="D141" s="583"/>
      <c r="E141" s="583"/>
      <c r="F141" s="583"/>
      <c r="G141" s="584"/>
      <c r="H141" s="585"/>
      <c r="I141" s="16"/>
    </row>
    <row r="142" spans="1:9" ht="26.25" thickBot="1" x14ac:dyDescent="0.3">
      <c r="A142" s="16"/>
      <c r="B142" s="586"/>
      <c r="C142" s="587"/>
      <c r="D142" s="587"/>
      <c r="E142" s="588"/>
      <c r="F142" s="254" t="s">
        <v>61</v>
      </c>
      <c r="G142" s="255" t="s">
        <v>25</v>
      </c>
      <c r="H142" s="256" t="s">
        <v>102</v>
      </c>
      <c r="I142" s="16"/>
    </row>
    <row r="143" spans="1:9" ht="15.75" thickBot="1" x14ac:dyDescent="0.3">
      <c r="A143" s="16"/>
      <c r="B143" s="589"/>
      <c r="C143" s="590"/>
      <c r="D143" s="590"/>
      <c r="E143" s="590"/>
      <c r="F143" s="590"/>
      <c r="G143" s="591"/>
      <c r="H143" s="592"/>
      <c r="I143" s="16"/>
    </row>
    <row r="144" spans="1:9" ht="13.5" thickBot="1" x14ac:dyDescent="0.3">
      <c r="A144" s="16"/>
      <c r="B144" s="593" t="s">
        <v>106</v>
      </c>
      <c r="C144" s="594"/>
      <c r="D144" s="594"/>
      <c r="E144" s="595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7qQkCkHoC0Yw7g1Bmf540r7UXMpkv0UrI3GXQlVzRdqnUhCmDhK3r/Jx8bjPL+V8PiRF05+dYEie8K9zKCRMoQ==" saltValue="LrGKTSiWEqa4yPSKDrZVuQ==" spinCount="100000" sheet="1" objects="1" scenarios="1"/>
  <mergeCells count="35">
    <mergeCell ref="B143:H143"/>
    <mergeCell ref="B144:E144"/>
    <mergeCell ref="B110:H110"/>
    <mergeCell ref="B119:H119"/>
    <mergeCell ref="B127:H127"/>
    <mergeCell ref="B134:D134"/>
    <mergeCell ref="B135:D135"/>
    <mergeCell ref="B142:E142"/>
    <mergeCell ref="B129:D129"/>
    <mergeCell ref="B130:D130"/>
    <mergeCell ref="B131:D131"/>
    <mergeCell ref="B132:D132"/>
    <mergeCell ref="B133:D133"/>
    <mergeCell ref="B136:H136"/>
    <mergeCell ref="B141:H141"/>
    <mergeCell ref="B82:H82"/>
    <mergeCell ref="B95:H95"/>
    <mergeCell ref="B54:E54"/>
    <mergeCell ref="B53:E53"/>
    <mergeCell ref="B55:E55"/>
    <mergeCell ref="B56:E56"/>
    <mergeCell ref="B57:E57"/>
    <mergeCell ref="D58:E58"/>
    <mergeCell ref="B61:F61"/>
    <mergeCell ref="B59:H59"/>
    <mergeCell ref="B1:H1"/>
    <mergeCell ref="B2:H2"/>
    <mergeCell ref="D3:F3"/>
    <mergeCell ref="D5:F5"/>
    <mergeCell ref="B70:F70"/>
    <mergeCell ref="D7:F7"/>
    <mergeCell ref="B9:H9"/>
    <mergeCell ref="B10:H10"/>
    <mergeCell ref="B51:H51"/>
    <mergeCell ref="B52:E5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D89EE-9629-4B91-BB84-B6FA9633CCD7}">
  <dimension ref="A1:H78"/>
  <sheetViews>
    <sheetView workbookViewId="0">
      <selection activeCell="B7" sqref="B7:G7"/>
    </sheetView>
  </sheetViews>
  <sheetFormatPr defaultRowHeight="15" x14ac:dyDescent="0.25"/>
  <cols>
    <col min="1" max="1" width="22.85546875" customWidth="1"/>
    <col min="2" max="2" width="37.28515625" customWidth="1"/>
    <col min="3" max="3" width="18.28515625" customWidth="1"/>
    <col min="4" max="4" width="21.85546875" customWidth="1"/>
    <col min="5" max="5" width="14.5703125" customWidth="1"/>
    <col min="6" max="6" width="21.7109375" customWidth="1"/>
    <col min="7" max="7" width="22" customWidth="1"/>
    <col min="8" max="8" width="28.28515625" customWidth="1"/>
  </cols>
  <sheetData>
    <row r="1" spans="1:8" ht="77.2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238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85A44-2B69-49B4-A521-B27471D703F3}">
  <dimension ref="A1:O219"/>
  <sheetViews>
    <sheetView workbookViewId="0">
      <selection activeCell="K5" sqref="K5:N8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225</v>
      </c>
      <c r="E5" s="524"/>
      <c r="F5" s="524"/>
      <c r="G5" s="524"/>
      <c r="H5" s="524"/>
      <c r="I5" s="524"/>
      <c r="J5" s="429" t="s">
        <v>218</v>
      </c>
      <c r="K5" s="640" t="s">
        <v>250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3YD9+GnhQLNspLHq9WiC8ydbGQt3NNxkaN74NJcyCMXWjQg2pNF+fko9CBxDnmOhRITGkMkVFswbfuzZ4QXjag==" saltValue="JLMs4L5EJLWKVp279BcqyQ==" spinCount="100000" sheet="1" objects="1" scenarios="1"/>
  <mergeCells count="14">
    <mergeCell ref="B42:N42"/>
    <mergeCell ref="B110:N110"/>
    <mergeCell ref="B208:N208"/>
    <mergeCell ref="B129:N130"/>
    <mergeCell ref="B164:N164"/>
    <mergeCell ref="B183:N183"/>
    <mergeCell ref="B192:N192"/>
    <mergeCell ref="B206:N206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70BA4-F73A-4B1F-8537-C98A72A66D37}">
  <dimension ref="A1:I147"/>
  <sheetViews>
    <sheetView workbookViewId="0">
      <selection activeCell="J63" sqref="J63"/>
    </sheetView>
  </sheetViews>
  <sheetFormatPr defaultColWidth="10.140625" defaultRowHeight="12.75" x14ac:dyDescent="0.25"/>
  <cols>
    <col min="1" max="1" width="14.5703125" style="19" customWidth="1"/>
    <col min="2" max="2" width="44.5703125" style="132" customWidth="1"/>
    <col min="3" max="3" width="30.42578125" style="132" customWidth="1"/>
    <col min="4" max="4" width="14.42578125" style="19" bestFit="1" customWidth="1"/>
    <col min="5" max="5" width="16.28515625" style="133" customWidth="1"/>
    <col min="6" max="6" width="28.42578125" style="19" customWidth="1"/>
    <col min="7" max="8" width="15.5703125" style="19" bestFit="1" customWidth="1"/>
    <col min="9" max="16384" width="10.140625" style="19"/>
  </cols>
  <sheetData>
    <row r="1" spans="1:9" ht="27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9" ht="15.75" x14ac:dyDescent="0.25">
      <c r="A3" s="16"/>
      <c r="B3" s="20"/>
      <c r="C3" s="135" t="s">
        <v>32</v>
      </c>
      <c r="D3" s="653"/>
      <c r="E3" s="654"/>
      <c r="F3" s="654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 t="s">
        <v>33</v>
      </c>
      <c r="D5" s="653" t="s">
        <v>167</v>
      </c>
      <c r="E5" s="654"/>
      <c r="F5" s="654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4"/>
      <c r="F7" s="654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9" ht="15.75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26.25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3.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4.25" thickTop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3.5" thickTop="1" x14ac:dyDescent="0.25">
      <c r="A21" s="16"/>
      <c r="B21" s="51"/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13.5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3.5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13.5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3.5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13.5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3.5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13.5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3.5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ht="15" x14ac:dyDescent="0.25">
      <c r="A51" s="16"/>
      <c r="B51" s="531"/>
      <c r="C51" s="532"/>
      <c r="D51" s="532"/>
      <c r="E51" s="532"/>
      <c r="F51" s="532"/>
      <c r="G51" s="533"/>
      <c r="H51" s="534"/>
      <c r="I51" s="16"/>
    </row>
    <row r="52" spans="1:9" ht="25.5" x14ac:dyDescent="0.25">
      <c r="A52" s="16"/>
      <c r="B52" s="535" t="s">
        <v>60</v>
      </c>
      <c r="C52" s="536"/>
      <c r="D52" s="536"/>
      <c r="E52" s="537"/>
      <c r="F52" s="173" t="s">
        <v>61</v>
      </c>
      <c r="G52" s="173" t="s">
        <v>25</v>
      </c>
      <c r="H52" s="174" t="s">
        <v>43</v>
      </c>
      <c r="I52" s="67"/>
    </row>
    <row r="53" spans="1:9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5" x14ac:dyDescent="0.25">
      <c r="A58" s="16"/>
      <c r="B58" s="68"/>
      <c r="C58" s="289"/>
      <c r="D58" s="541" t="s">
        <v>66</v>
      </c>
      <c r="E58" s="542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ht="15" x14ac:dyDescent="0.25">
      <c r="A59" s="16"/>
      <c r="B59" s="543" t="s">
        <v>67</v>
      </c>
      <c r="C59" s="544"/>
      <c r="D59" s="544"/>
      <c r="E59" s="544"/>
      <c r="F59" s="544"/>
      <c r="G59" s="545"/>
      <c r="H59" s="546"/>
      <c r="I59" s="67"/>
    </row>
    <row r="60" spans="1:9" ht="25.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61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ht="15" x14ac:dyDescent="0.25">
      <c r="A82" s="16"/>
      <c r="B82" s="550" t="s">
        <v>83</v>
      </c>
      <c r="C82" s="551"/>
      <c r="D82" s="551"/>
      <c r="E82" s="551"/>
      <c r="F82" s="551"/>
      <c r="G82" s="552"/>
      <c r="H82" s="55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61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ht="15" x14ac:dyDescent="0.25">
      <c r="A95" s="16"/>
      <c r="B95" s="554" t="s">
        <v>87</v>
      </c>
      <c r="C95" s="555"/>
      <c r="D95" s="555"/>
      <c r="E95" s="555"/>
      <c r="F95" s="555"/>
      <c r="G95" s="556"/>
      <c r="H95" s="557"/>
      <c r="I95" s="16"/>
    </row>
    <row r="96" spans="1:9" ht="25.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61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ht="15" x14ac:dyDescent="0.25">
      <c r="A110" s="16"/>
      <c r="B110" s="558" t="s">
        <v>90</v>
      </c>
      <c r="C110" s="559"/>
      <c r="D110" s="559"/>
      <c r="E110" s="559"/>
      <c r="F110" s="559"/>
      <c r="G110" s="560"/>
      <c r="H110" s="561"/>
      <c r="I110" s="16"/>
    </row>
    <row r="111" spans="1:9" ht="25.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61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x14ac:dyDescent="0.25">
      <c r="A119" s="16"/>
      <c r="B119" s="562" t="s">
        <v>92</v>
      </c>
      <c r="C119" s="563"/>
      <c r="D119" s="563"/>
      <c r="E119" s="563"/>
      <c r="F119" s="563"/>
      <c r="G119" s="564"/>
      <c r="H119" s="565"/>
      <c r="I119" s="16"/>
    </row>
    <row r="120" spans="1:9" ht="25.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61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ht="15" x14ac:dyDescent="0.25">
      <c r="A127" s="16"/>
      <c r="B127" s="562" t="s">
        <v>95</v>
      </c>
      <c r="C127" s="563"/>
      <c r="D127" s="563"/>
      <c r="E127" s="563"/>
      <c r="F127" s="563"/>
      <c r="G127" s="564"/>
      <c r="H127" s="565"/>
      <c r="I127" s="16"/>
    </row>
    <row r="128" spans="1:9" ht="25.5" x14ac:dyDescent="0.25">
      <c r="A128" s="16"/>
      <c r="B128" s="227" t="s">
        <v>96</v>
      </c>
      <c r="C128" s="228"/>
      <c r="D128" s="228"/>
      <c r="E128" s="229"/>
      <c r="F128" s="230" t="s">
        <v>61</v>
      </c>
      <c r="G128" s="231" t="s">
        <v>25</v>
      </c>
      <c r="H128" s="232" t="s">
        <v>43</v>
      </c>
      <c r="I128" s="16"/>
    </row>
    <row r="129" spans="1:9" ht="15" x14ac:dyDescent="0.25">
      <c r="A129" s="16"/>
      <c r="B129" s="566" t="s">
        <v>97</v>
      </c>
      <c r="C129" s="567"/>
      <c r="D129" s="568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ht="15" x14ac:dyDescent="0.25">
      <c r="A130" s="16"/>
      <c r="B130" s="566" t="s">
        <v>98</v>
      </c>
      <c r="C130" s="567"/>
      <c r="D130" s="568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ht="15" x14ac:dyDescent="0.25">
      <c r="A131" s="16"/>
      <c r="B131" s="566" t="s">
        <v>21</v>
      </c>
      <c r="C131" s="567"/>
      <c r="D131" s="568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ht="15" x14ac:dyDescent="0.25">
      <c r="A132" s="16"/>
      <c r="B132" s="569" t="s">
        <v>22</v>
      </c>
      <c r="C132" s="570"/>
      <c r="D132" s="571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ht="15" x14ac:dyDescent="0.25">
      <c r="A133" s="16"/>
      <c r="B133" s="572" t="s">
        <v>99</v>
      </c>
      <c r="C133" s="573"/>
      <c r="D133" s="574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ht="15" x14ac:dyDescent="0.25">
      <c r="A134" s="16"/>
      <c r="B134" s="575" t="s">
        <v>100</v>
      </c>
      <c r="C134" s="576"/>
      <c r="D134" s="577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ht="15" x14ac:dyDescent="0.25">
      <c r="A135" s="16"/>
      <c r="B135" s="547" t="s">
        <v>19</v>
      </c>
      <c r="C135" s="548"/>
      <c r="D135" s="549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ht="15" x14ac:dyDescent="0.25">
      <c r="A136" s="16"/>
      <c r="B136" s="578"/>
      <c r="C136" s="579"/>
      <c r="D136" s="579"/>
      <c r="E136" s="579"/>
      <c r="F136" s="579"/>
      <c r="G136" s="580"/>
      <c r="H136" s="581"/>
      <c r="I136" s="16"/>
    </row>
    <row r="137" spans="1:9" ht="25.5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61</v>
      </c>
      <c r="G137" s="245" t="s">
        <v>25</v>
      </c>
      <c r="H137" s="246" t="s">
        <v>102</v>
      </c>
      <c r="I137" s="16"/>
    </row>
    <row r="138" spans="1:9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15.75" thickBot="1" x14ac:dyDescent="0.3">
      <c r="A141" s="16"/>
      <c r="B141" s="582" t="s">
        <v>105</v>
      </c>
      <c r="C141" s="583"/>
      <c r="D141" s="583"/>
      <c r="E141" s="583"/>
      <c r="F141" s="583"/>
      <c r="G141" s="584"/>
      <c r="H141" s="585"/>
      <c r="I141" s="16"/>
    </row>
    <row r="142" spans="1:9" ht="26.25" thickBot="1" x14ac:dyDescent="0.3">
      <c r="A142" s="16"/>
      <c r="B142" s="586"/>
      <c r="C142" s="587"/>
      <c r="D142" s="587"/>
      <c r="E142" s="588"/>
      <c r="F142" s="254" t="s">
        <v>61</v>
      </c>
      <c r="G142" s="255" t="s">
        <v>25</v>
      </c>
      <c r="H142" s="256" t="s">
        <v>102</v>
      </c>
      <c r="I142" s="16"/>
    </row>
    <row r="143" spans="1:9" ht="15.75" thickBot="1" x14ac:dyDescent="0.3">
      <c r="A143" s="16"/>
      <c r="B143" s="589"/>
      <c r="C143" s="590"/>
      <c r="D143" s="590"/>
      <c r="E143" s="590"/>
      <c r="F143" s="590"/>
      <c r="G143" s="591"/>
      <c r="H143" s="592"/>
      <c r="I143" s="16"/>
    </row>
    <row r="144" spans="1:9" ht="13.5" thickBot="1" x14ac:dyDescent="0.3">
      <c r="A144" s="16"/>
      <c r="B144" s="593" t="s">
        <v>106</v>
      </c>
      <c r="C144" s="594"/>
      <c r="D144" s="594"/>
      <c r="E144" s="595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9rO3tCCj2gqrAI2BfxgFmIlz/I+o0gwO6TFnboS+y55RCCWnLgh3yOpFS/f/DcFdIlNmlIzIOnqpf+8ZLc/eHQ==" saltValue="y/8uo0jBUyWmxOBVUNO65w==" spinCount="100000" sheet="1" objects="1" scenarios="1"/>
  <mergeCells count="35">
    <mergeCell ref="B143:H143"/>
    <mergeCell ref="B144:E144"/>
    <mergeCell ref="B110:H110"/>
    <mergeCell ref="B119:H119"/>
    <mergeCell ref="B127:H127"/>
    <mergeCell ref="B134:D134"/>
    <mergeCell ref="B135:D135"/>
    <mergeCell ref="B142:E142"/>
    <mergeCell ref="B129:D129"/>
    <mergeCell ref="B130:D130"/>
    <mergeCell ref="B131:D131"/>
    <mergeCell ref="B132:D132"/>
    <mergeCell ref="B133:D133"/>
    <mergeCell ref="B136:H136"/>
    <mergeCell ref="B141:H141"/>
    <mergeCell ref="B82:H82"/>
    <mergeCell ref="B95:H95"/>
    <mergeCell ref="B54:E54"/>
    <mergeCell ref="B53:E53"/>
    <mergeCell ref="B55:E55"/>
    <mergeCell ref="B56:E56"/>
    <mergeCell ref="B57:E57"/>
    <mergeCell ref="D58:E58"/>
    <mergeCell ref="B61:F61"/>
    <mergeCell ref="B59:H59"/>
    <mergeCell ref="B1:H1"/>
    <mergeCell ref="B2:H2"/>
    <mergeCell ref="D3:F3"/>
    <mergeCell ref="D5:F5"/>
    <mergeCell ref="B70:F70"/>
    <mergeCell ref="D7:F7"/>
    <mergeCell ref="B9:H9"/>
    <mergeCell ref="B10:H10"/>
    <mergeCell ref="B51:H51"/>
    <mergeCell ref="B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6471-6709-499C-9F96-D94B34D2AC67}">
  <dimension ref="A1:H78"/>
  <sheetViews>
    <sheetView workbookViewId="0">
      <selection activeCell="B7" sqref="B7:G7"/>
    </sheetView>
  </sheetViews>
  <sheetFormatPr defaultRowHeight="15" x14ac:dyDescent="0.25"/>
  <cols>
    <col min="1" max="1" width="23.7109375" customWidth="1"/>
    <col min="2" max="2" width="41.5703125" customWidth="1"/>
    <col min="3" max="3" width="14.42578125" customWidth="1"/>
    <col min="4" max="4" width="21.85546875" customWidth="1"/>
    <col min="5" max="5" width="15.140625" customWidth="1"/>
    <col min="6" max="6" width="21.140625" customWidth="1"/>
    <col min="7" max="7" width="30" customWidth="1"/>
    <col min="8" max="8" width="24.28515625" customWidth="1"/>
  </cols>
  <sheetData>
    <row r="1" spans="1:8" ht="99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245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02A7-0A78-4B45-ABF8-CFF8C165B56D}">
  <dimension ref="A1:H78"/>
  <sheetViews>
    <sheetView workbookViewId="0">
      <selection activeCell="B7" sqref="B7:G7"/>
    </sheetView>
  </sheetViews>
  <sheetFormatPr defaultRowHeight="15" x14ac:dyDescent="0.25"/>
  <cols>
    <col min="1" max="1" width="21.5703125" customWidth="1"/>
    <col min="2" max="2" width="34" customWidth="1"/>
    <col min="3" max="3" width="18.5703125" customWidth="1"/>
    <col min="4" max="4" width="16" customWidth="1"/>
    <col min="5" max="5" width="14.42578125" customWidth="1"/>
    <col min="6" max="6" width="24" customWidth="1"/>
    <col min="7" max="7" width="23.85546875" customWidth="1"/>
    <col min="8" max="8" width="23.7109375" customWidth="1"/>
  </cols>
  <sheetData>
    <row r="1" spans="1:8" ht="74.2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237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0B24-644F-436F-B3F3-7193F1D27965}">
  <dimension ref="A1:O219"/>
  <sheetViews>
    <sheetView zoomScale="84" zoomScaleNormal="84" workbookViewId="0">
      <selection activeCell="K5" sqref="K5:N8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224</v>
      </c>
      <c r="E5" s="524"/>
      <c r="F5" s="524"/>
      <c r="G5" s="524"/>
      <c r="H5" s="524"/>
      <c r="I5" s="524"/>
      <c r="J5" s="429" t="s">
        <v>218</v>
      </c>
      <c r="K5" s="640" t="s">
        <v>249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zA8+ltpU2N8zSNQ1bZX7WW4yH//xthnYNvs/abnkuJ8oEuGO5SQ2AXVtQqUEc1Ci8v2jC33Nhn0w9dUVIhLE9A==" saltValue="Z8cYrSuX/cxeBfEImp5AIQ==" spinCount="100000" sheet="1" objects="1" scenarios="1"/>
  <mergeCells count="14">
    <mergeCell ref="B42:N42"/>
    <mergeCell ref="B110:N110"/>
    <mergeCell ref="B208:N208"/>
    <mergeCell ref="B129:N130"/>
    <mergeCell ref="B164:N164"/>
    <mergeCell ref="B183:N183"/>
    <mergeCell ref="B192:N192"/>
    <mergeCell ref="B206:N206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7"/>
  <sheetViews>
    <sheetView tabSelected="1" workbookViewId="0">
      <selection activeCell="K33" sqref="K33"/>
    </sheetView>
  </sheetViews>
  <sheetFormatPr defaultColWidth="10.140625" defaultRowHeight="12.75" x14ac:dyDescent="0.25"/>
  <cols>
    <col min="1" max="1" width="14.5703125" style="19" customWidth="1"/>
    <col min="2" max="2" width="43" style="132" customWidth="1"/>
    <col min="3" max="3" width="30.42578125" style="132" customWidth="1"/>
    <col min="4" max="4" width="14.42578125" style="19" bestFit="1" customWidth="1"/>
    <col min="5" max="5" width="16.28515625" style="133" customWidth="1"/>
    <col min="6" max="6" width="28.42578125" style="19" customWidth="1"/>
    <col min="7" max="8" width="15.5703125" style="19" bestFit="1" customWidth="1"/>
    <col min="9" max="16384" width="10.140625" style="19"/>
  </cols>
  <sheetData>
    <row r="1" spans="1:9" ht="27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9" ht="15.75" x14ac:dyDescent="0.25">
      <c r="A3" s="16"/>
      <c r="B3" s="20"/>
      <c r="C3" s="135" t="s">
        <v>32</v>
      </c>
      <c r="D3" s="653"/>
      <c r="E3" s="654"/>
      <c r="F3" s="654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 t="s">
        <v>33</v>
      </c>
      <c r="D5" s="653" t="s">
        <v>164</v>
      </c>
      <c r="E5" s="654"/>
      <c r="F5" s="654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4"/>
      <c r="F7" s="654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9" ht="15.75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26.25" thickBot="1" x14ac:dyDescent="0.3">
      <c r="A12" s="16"/>
      <c r="B12" s="27" t="s">
        <v>38</v>
      </c>
      <c r="C12" s="28" t="s">
        <v>166</v>
      </c>
      <c r="D12" s="28" t="s">
        <v>40</v>
      </c>
      <c r="E12" s="28" t="s">
        <v>41</v>
      </c>
      <c r="F12" s="28" t="s">
        <v>165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3.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4.25" thickTop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3.5" thickTop="1" x14ac:dyDescent="0.25">
      <c r="A21" s="16"/>
      <c r="B21" s="51" t="s">
        <v>56</v>
      </c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13.5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3.5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13.5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3.5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13.5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3.5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13.5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3.5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ht="15" x14ac:dyDescent="0.25">
      <c r="A51" s="16"/>
      <c r="B51" s="531"/>
      <c r="C51" s="532"/>
      <c r="D51" s="532"/>
      <c r="E51" s="532"/>
      <c r="F51" s="532"/>
      <c r="G51" s="533"/>
      <c r="H51" s="534"/>
      <c r="I51" s="16"/>
    </row>
    <row r="52" spans="1:9" ht="25.5" x14ac:dyDescent="0.25">
      <c r="A52" s="16"/>
      <c r="B52" s="535" t="s">
        <v>60</v>
      </c>
      <c r="C52" s="536"/>
      <c r="D52" s="536"/>
      <c r="E52" s="537"/>
      <c r="F52" s="173" t="s">
        <v>165</v>
      </c>
      <c r="G52" s="173" t="s">
        <v>25</v>
      </c>
      <c r="H52" s="174" t="s">
        <v>43</v>
      </c>
      <c r="I52" s="67"/>
    </row>
    <row r="53" spans="1:9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5" x14ac:dyDescent="0.25">
      <c r="A58" s="16"/>
      <c r="B58" s="68"/>
      <c r="C58" s="289"/>
      <c r="D58" s="541" t="s">
        <v>66</v>
      </c>
      <c r="E58" s="542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ht="175.5" customHeight="1" x14ac:dyDescent="0.25">
      <c r="A59" s="16"/>
      <c r="B59" s="543" t="s">
        <v>67</v>
      </c>
      <c r="C59" s="544"/>
      <c r="D59" s="544"/>
      <c r="E59" s="544"/>
      <c r="F59" s="544"/>
      <c r="G59" s="545"/>
      <c r="H59" s="546"/>
      <c r="I59" s="67"/>
    </row>
    <row r="60" spans="1:9" ht="25.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165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ht="113.25" customHeight="1" x14ac:dyDescent="0.25">
      <c r="A82" s="16"/>
      <c r="B82" s="550" t="s">
        <v>83</v>
      </c>
      <c r="C82" s="551"/>
      <c r="D82" s="551"/>
      <c r="E82" s="551"/>
      <c r="F82" s="551"/>
      <c r="G82" s="552"/>
      <c r="H82" s="55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165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ht="15" x14ac:dyDescent="0.25">
      <c r="A95" s="16"/>
      <c r="B95" s="554" t="s">
        <v>87</v>
      </c>
      <c r="C95" s="555"/>
      <c r="D95" s="555"/>
      <c r="E95" s="555"/>
      <c r="F95" s="555"/>
      <c r="G95" s="556"/>
      <c r="H95" s="557"/>
      <c r="I95" s="16"/>
    </row>
    <row r="96" spans="1:9" ht="25.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165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ht="15" x14ac:dyDescent="0.25">
      <c r="A110" s="16"/>
      <c r="B110" s="558" t="s">
        <v>90</v>
      </c>
      <c r="C110" s="559"/>
      <c r="D110" s="559"/>
      <c r="E110" s="559"/>
      <c r="F110" s="559"/>
      <c r="G110" s="560"/>
      <c r="H110" s="561"/>
      <c r="I110" s="16"/>
    </row>
    <row r="111" spans="1:9" ht="25.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165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x14ac:dyDescent="0.25">
      <c r="A119" s="16"/>
      <c r="B119" s="562" t="s">
        <v>92</v>
      </c>
      <c r="C119" s="563"/>
      <c r="D119" s="563"/>
      <c r="E119" s="563"/>
      <c r="F119" s="563"/>
      <c r="G119" s="564"/>
      <c r="H119" s="565"/>
      <c r="I119" s="16"/>
    </row>
    <row r="120" spans="1:9" ht="25.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165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ht="15" x14ac:dyDescent="0.25">
      <c r="A127" s="16"/>
      <c r="B127" s="562" t="s">
        <v>95</v>
      </c>
      <c r="C127" s="563"/>
      <c r="D127" s="563"/>
      <c r="E127" s="563"/>
      <c r="F127" s="563"/>
      <c r="G127" s="564"/>
      <c r="H127" s="565"/>
      <c r="I127" s="16"/>
    </row>
    <row r="128" spans="1:9" ht="25.5" x14ac:dyDescent="0.25">
      <c r="A128" s="16"/>
      <c r="B128" s="227" t="s">
        <v>96</v>
      </c>
      <c r="C128" s="228"/>
      <c r="D128" s="228"/>
      <c r="E128" s="229"/>
      <c r="F128" s="230" t="s">
        <v>165</v>
      </c>
      <c r="G128" s="231" t="s">
        <v>25</v>
      </c>
      <c r="H128" s="232" t="s">
        <v>43</v>
      </c>
      <c r="I128" s="16"/>
    </row>
    <row r="129" spans="1:9" ht="15" x14ac:dyDescent="0.25">
      <c r="A129" s="16"/>
      <c r="B129" s="566" t="s">
        <v>97</v>
      </c>
      <c r="C129" s="567"/>
      <c r="D129" s="568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ht="15" x14ac:dyDescent="0.25">
      <c r="A130" s="16"/>
      <c r="B130" s="566" t="s">
        <v>98</v>
      </c>
      <c r="C130" s="567"/>
      <c r="D130" s="568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ht="15" x14ac:dyDescent="0.25">
      <c r="A131" s="16"/>
      <c r="B131" s="566" t="s">
        <v>21</v>
      </c>
      <c r="C131" s="567"/>
      <c r="D131" s="568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ht="15" x14ac:dyDescent="0.25">
      <c r="A132" s="16"/>
      <c r="B132" s="569" t="s">
        <v>22</v>
      </c>
      <c r="C132" s="570"/>
      <c r="D132" s="571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ht="15" x14ac:dyDescent="0.25">
      <c r="A133" s="16"/>
      <c r="B133" s="572" t="s">
        <v>99</v>
      </c>
      <c r="C133" s="573"/>
      <c r="D133" s="574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ht="15" x14ac:dyDescent="0.25">
      <c r="A134" s="16"/>
      <c r="B134" s="575" t="s">
        <v>100</v>
      </c>
      <c r="C134" s="576"/>
      <c r="D134" s="577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ht="15" x14ac:dyDescent="0.25">
      <c r="A135" s="16"/>
      <c r="B135" s="547" t="s">
        <v>19</v>
      </c>
      <c r="C135" s="548"/>
      <c r="D135" s="549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ht="15" x14ac:dyDescent="0.25">
      <c r="A136" s="16"/>
      <c r="B136" s="578"/>
      <c r="C136" s="579"/>
      <c r="D136" s="579"/>
      <c r="E136" s="579"/>
      <c r="F136" s="579"/>
      <c r="G136" s="580"/>
      <c r="H136" s="581"/>
      <c r="I136" s="16"/>
    </row>
    <row r="137" spans="1:9" ht="25.5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165</v>
      </c>
      <c r="G137" s="245" t="s">
        <v>25</v>
      </c>
      <c r="H137" s="246" t="s">
        <v>102</v>
      </c>
      <c r="I137" s="16"/>
    </row>
    <row r="138" spans="1:9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15.75" thickBot="1" x14ac:dyDescent="0.3">
      <c r="A141" s="16"/>
      <c r="B141" s="582" t="s">
        <v>105</v>
      </c>
      <c r="C141" s="583"/>
      <c r="D141" s="583"/>
      <c r="E141" s="583"/>
      <c r="F141" s="583"/>
      <c r="G141" s="584"/>
      <c r="H141" s="585"/>
      <c r="I141" s="16"/>
    </row>
    <row r="142" spans="1:9" ht="26.25" thickBot="1" x14ac:dyDescent="0.3">
      <c r="A142" s="16"/>
      <c r="B142" s="586"/>
      <c r="C142" s="587"/>
      <c r="D142" s="587"/>
      <c r="E142" s="588"/>
      <c r="F142" s="254" t="s">
        <v>165</v>
      </c>
      <c r="G142" s="255" t="s">
        <v>25</v>
      </c>
      <c r="H142" s="256" t="s">
        <v>102</v>
      </c>
      <c r="I142" s="16"/>
    </row>
    <row r="143" spans="1:9" ht="15.75" thickBot="1" x14ac:dyDescent="0.3">
      <c r="A143" s="16"/>
      <c r="B143" s="589"/>
      <c r="C143" s="590"/>
      <c r="D143" s="590"/>
      <c r="E143" s="590"/>
      <c r="F143" s="590"/>
      <c r="G143" s="591"/>
      <c r="H143" s="592"/>
      <c r="I143" s="16"/>
    </row>
    <row r="144" spans="1:9" ht="13.5" thickBot="1" x14ac:dyDescent="0.3">
      <c r="A144" s="16"/>
      <c r="B144" s="593" t="s">
        <v>106</v>
      </c>
      <c r="C144" s="594"/>
      <c r="D144" s="594"/>
      <c r="E144" s="595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eKR3C4NTv6K8Wu67VJiskf3NmLgZiuyvUjOG93O0f7RSFn4rj2/xdxmlH6jTLj7rlX+7VTNxoFaiX0J3o9nXmg==" saltValue="9QzeNTlT4YjN+AqywUVTlg==" spinCount="100000" sheet="1" objects="1" scenarios="1"/>
  <mergeCells count="35">
    <mergeCell ref="B143:H143"/>
    <mergeCell ref="B144:E144"/>
    <mergeCell ref="B110:H110"/>
    <mergeCell ref="B119:H119"/>
    <mergeCell ref="B127:H127"/>
    <mergeCell ref="B134:D134"/>
    <mergeCell ref="B135:D135"/>
    <mergeCell ref="B142:E142"/>
    <mergeCell ref="B129:D129"/>
    <mergeCell ref="B130:D130"/>
    <mergeCell ref="B131:D131"/>
    <mergeCell ref="B132:D132"/>
    <mergeCell ref="B133:D133"/>
    <mergeCell ref="B136:H136"/>
    <mergeCell ref="B141:H141"/>
    <mergeCell ref="B82:H82"/>
    <mergeCell ref="B95:H95"/>
    <mergeCell ref="B54:E54"/>
    <mergeCell ref="B53:E53"/>
    <mergeCell ref="B55:E55"/>
    <mergeCell ref="B56:E56"/>
    <mergeCell ref="B57:E57"/>
    <mergeCell ref="D58:E58"/>
    <mergeCell ref="B61:F61"/>
    <mergeCell ref="B59:H59"/>
    <mergeCell ref="B1:H1"/>
    <mergeCell ref="B2:H2"/>
    <mergeCell ref="D3:F3"/>
    <mergeCell ref="D5:F5"/>
    <mergeCell ref="B70:F70"/>
    <mergeCell ref="D7:F7"/>
    <mergeCell ref="B9:H9"/>
    <mergeCell ref="B10:H10"/>
    <mergeCell ref="B51:H51"/>
    <mergeCell ref="B52:E52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02BB-DA1C-4EF8-96AA-53068AE7DFB8}">
  <dimension ref="A1:H78"/>
  <sheetViews>
    <sheetView workbookViewId="0">
      <selection activeCell="B7" sqref="B7:G7"/>
    </sheetView>
  </sheetViews>
  <sheetFormatPr defaultRowHeight="15" x14ac:dyDescent="0.25"/>
  <cols>
    <col min="1" max="1" width="18" customWidth="1"/>
    <col min="2" max="2" width="38.28515625" customWidth="1"/>
    <col min="3" max="3" width="16.42578125" customWidth="1"/>
    <col min="4" max="4" width="15.5703125" customWidth="1"/>
    <col min="5" max="5" width="16.5703125" customWidth="1"/>
    <col min="6" max="6" width="20.42578125" customWidth="1"/>
    <col min="7" max="7" width="29" customWidth="1"/>
    <col min="8" max="8" width="18.7109375" customWidth="1"/>
  </cols>
  <sheetData>
    <row r="1" spans="1:8" ht="61.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236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71F6-01D6-4C96-9D23-F45B4006844C}">
  <dimension ref="A1:O219"/>
  <sheetViews>
    <sheetView workbookViewId="0">
      <selection activeCell="K5" sqref="K5:N8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223</v>
      </c>
      <c r="E5" s="524"/>
      <c r="F5" s="524"/>
      <c r="G5" s="524"/>
      <c r="H5" s="524"/>
      <c r="I5" s="524"/>
      <c r="J5" s="429" t="s">
        <v>218</v>
      </c>
      <c r="K5" s="640" t="s">
        <v>249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215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220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Kh1fjxftZLgV8bZEV7ALKwt0Zcny/QXNJkL3kZ6iBbELboVFPbF/VO+8oDkkHi4Ec/ZUViVxbwMuq9IwPEKXjA==" saltValue="WNFghE/fUa1non07LLZsTQ==" spinCount="100000" sheet="1" objects="1" scenarios="1"/>
  <mergeCells count="14">
    <mergeCell ref="B42:N42"/>
    <mergeCell ref="B110:N110"/>
    <mergeCell ref="B208:N208"/>
    <mergeCell ref="B129:N130"/>
    <mergeCell ref="B164:N164"/>
    <mergeCell ref="B183:N183"/>
    <mergeCell ref="B192:N192"/>
    <mergeCell ref="B206:N206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D8741-6497-4945-A62B-2FED4CC91DEE}">
  <dimension ref="A1:I153"/>
  <sheetViews>
    <sheetView workbookViewId="0">
      <selection activeCell="F46" sqref="F46"/>
    </sheetView>
  </sheetViews>
  <sheetFormatPr defaultRowHeight="15" x14ac:dyDescent="0.25"/>
  <cols>
    <col min="1" max="1" width="12.140625" customWidth="1"/>
    <col min="2" max="2" width="42.140625" customWidth="1"/>
    <col min="3" max="3" width="29.85546875" customWidth="1"/>
    <col min="4" max="5" width="14" customWidth="1"/>
    <col min="6" max="6" width="15.42578125" customWidth="1"/>
    <col min="7" max="7" width="0.140625" customWidth="1"/>
    <col min="8" max="8" width="21.42578125" customWidth="1"/>
    <col min="9" max="9" width="11.28515625" customWidth="1"/>
  </cols>
  <sheetData>
    <row r="1" spans="1:9" ht="27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9" ht="15.75" x14ac:dyDescent="0.25">
      <c r="A3" s="16"/>
      <c r="B3" s="20"/>
      <c r="C3" s="135" t="s">
        <v>32</v>
      </c>
      <c r="D3" s="653"/>
      <c r="E3" s="654"/>
      <c r="F3" s="654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 t="s">
        <v>33</v>
      </c>
      <c r="D5" s="653" t="s">
        <v>193</v>
      </c>
      <c r="E5" s="654"/>
      <c r="F5" s="654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4"/>
      <c r="F7" s="654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9" ht="15.75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64.5" thickBot="1" x14ac:dyDescent="0.3">
      <c r="A12" s="16"/>
      <c r="B12" s="27" t="s">
        <v>38</v>
      </c>
      <c r="C12" s="28" t="s">
        <v>166</v>
      </c>
      <c r="D12" s="28" t="s">
        <v>40</v>
      </c>
      <c r="E12" s="28" t="s">
        <v>41</v>
      </c>
      <c r="F12" s="28" t="s">
        <v>165</v>
      </c>
      <c r="G12" s="140" t="s">
        <v>25</v>
      </c>
      <c r="H12" s="140" t="s">
        <v>43</v>
      </c>
      <c r="I12" s="16"/>
    </row>
    <row r="13" spans="1:9" ht="33.75" customHeight="1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ht="22.5" customHeight="1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ht="31.5" customHeight="1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ht="27" customHeight="1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ht="23.25" customHeight="1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ht="25.5" customHeight="1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5.7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5.75" thickTop="1" x14ac:dyDescent="0.25">
      <c r="A20" s="16"/>
      <c r="B20" s="51" t="s">
        <v>56</v>
      </c>
      <c r="C20" s="52"/>
      <c r="D20" s="53"/>
      <c r="E20" s="54"/>
      <c r="F20" s="153">
        <f>SUM(D20*E20)</f>
        <v>0</v>
      </c>
      <c r="G20" s="154"/>
      <c r="H20" s="155">
        <f>SUM(F20:G20)</f>
        <v>0</v>
      </c>
      <c r="I20" s="16"/>
    </row>
    <row r="21" spans="1:9" ht="27" customHeight="1" x14ac:dyDescent="0.25">
      <c r="A21" s="16"/>
      <c r="B21" s="55" t="s">
        <v>47</v>
      </c>
      <c r="C21" s="45"/>
      <c r="D21" s="56"/>
      <c r="E21" s="57"/>
      <c r="F21" s="156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49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51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55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ht="15.75" thickBot="1" x14ac:dyDescent="0.3">
      <c r="A25" s="16"/>
      <c r="B25" s="58" t="s">
        <v>19</v>
      </c>
      <c r="C25" s="59"/>
      <c r="D25" s="157">
        <f>SUM(D20:D24)</f>
        <v>0</v>
      </c>
      <c r="E25" s="60"/>
      <c r="F25" s="158">
        <f>SUM(F20:F24)</f>
        <v>0</v>
      </c>
      <c r="G25" s="159">
        <f>SUM(G20:G24)</f>
        <v>0</v>
      </c>
      <c r="H25" s="160">
        <f>SUM(H20:H24)</f>
        <v>0</v>
      </c>
      <c r="I25" s="16"/>
    </row>
    <row r="26" spans="1:9" ht="19.5" customHeight="1" thickTop="1" x14ac:dyDescent="0.25">
      <c r="A26" s="16"/>
      <c r="B26" s="61" t="s">
        <v>56</v>
      </c>
      <c r="C26" s="52" t="s">
        <v>57</v>
      </c>
      <c r="D26" s="53"/>
      <c r="E26" s="54"/>
      <c r="F26" s="153">
        <f>SUM(D26*E26)</f>
        <v>0</v>
      </c>
      <c r="G26" s="161"/>
      <c r="H26" s="162">
        <f>SUM(F26:G26)</f>
        <v>0</v>
      </c>
      <c r="I26" s="16"/>
    </row>
    <row r="27" spans="1:9" ht="21.75" customHeight="1" x14ac:dyDescent="0.25">
      <c r="A27" s="16"/>
      <c r="B27" s="55" t="s">
        <v>47</v>
      </c>
      <c r="C27" s="45"/>
      <c r="D27" s="56"/>
      <c r="E27" s="57"/>
      <c r="F27" s="156">
        <f>SUM(D27*E27)</f>
        <v>0</v>
      </c>
      <c r="G27" s="163"/>
      <c r="H27" s="164">
        <f>SUM(F27:G27)</f>
        <v>0</v>
      </c>
      <c r="I27" s="16"/>
    </row>
    <row r="28" spans="1:9" ht="20.25" customHeight="1" x14ac:dyDescent="0.25">
      <c r="A28" s="16"/>
      <c r="B28" s="55" t="s">
        <v>49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ht="18.75" customHeight="1" x14ac:dyDescent="0.25">
      <c r="A29" s="16"/>
      <c r="B29" s="55" t="s">
        <v>51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58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ht="15.75" thickBot="1" x14ac:dyDescent="0.3">
      <c r="A31" s="16"/>
      <c r="B31" s="58" t="s">
        <v>19</v>
      </c>
      <c r="C31" s="59"/>
      <c r="D31" s="157">
        <f>SUM(D26:D30)</f>
        <v>0</v>
      </c>
      <c r="E31" s="60"/>
      <c r="F31" s="158">
        <f>SUM(F26:F30)</f>
        <v>0</v>
      </c>
      <c r="G31" s="165">
        <f>SUM(G26:G30)</f>
        <v>0</v>
      </c>
      <c r="H31" s="166">
        <f>SUM(H26:H30)</f>
        <v>0</v>
      </c>
      <c r="I31" s="16"/>
    </row>
    <row r="32" spans="1:9" ht="21" customHeight="1" thickTop="1" x14ac:dyDescent="0.25">
      <c r="A32" s="16"/>
      <c r="B32" s="61" t="s">
        <v>56</v>
      </c>
      <c r="C32" s="52" t="s">
        <v>57</v>
      </c>
      <c r="D32" s="53"/>
      <c r="E32" s="54"/>
      <c r="F32" s="153">
        <f>SUM(D32*E32)</f>
        <v>0</v>
      </c>
      <c r="G32" s="167"/>
      <c r="H32" s="168">
        <f>SUM(F32:G32)</f>
        <v>0</v>
      </c>
      <c r="I32" s="16"/>
    </row>
    <row r="33" spans="1:9" ht="22.5" customHeight="1" x14ac:dyDescent="0.25">
      <c r="A33" s="16"/>
      <c r="B33" s="62" t="s">
        <v>59</v>
      </c>
      <c r="C33" s="30"/>
      <c r="D33" s="56"/>
      <c r="E33" s="57"/>
      <c r="F33" s="156">
        <f>SUM(D33*E33)</f>
        <v>0</v>
      </c>
      <c r="G33" s="154"/>
      <c r="H33" s="155">
        <f>SUM(F33:G33)</f>
        <v>0</v>
      </c>
      <c r="I33" s="16"/>
    </row>
    <row r="34" spans="1:9" ht="20.25" customHeight="1" x14ac:dyDescent="0.25">
      <c r="A34" s="16"/>
      <c r="B34" s="62" t="s">
        <v>49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ht="21" customHeight="1" x14ac:dyDescent="0.25">
      <c r="A35" s="16"/>
      <c r="B35" s="62" t="s">
        <v>51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58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ht="15.75" thickBot="1" x14ac:dyDescent="0.3">
      <c r="A37" s="16"/>
      <c r="B37" s="63" t="s">
        <v>19</v>
      </c>
      <c r="C37" s="64"/>
      <c r="D37" s="157">
        <f>SUM(D32:D36)</f>
        <v>0</v>
      </c>
      <c r="E37" s="60"/>
      <c r="F37" s="158">
        <f>SUM(F32:F36)</f>
        <v>0</v>
      </c>
      <c r="G37" s="159">
        <f>SUM(G32:G36)</f>
        <v>0</v>
      </c>
      <c r="H37" s="160">
        <f>SUM(H32:H36)</f>
        <v>0</v>
      </c>
      <c r="I37" s="16"/>
    </row>
    <row r="38" spans="1:9" ht="18.75" customHeight="1" thickTop="1" x14ac:dyDescent="0.25">
      <c r="A38" s="16"/>
      <c r="B38" s="61" t="s">
        <v>56</v>
      </c>
      <c r="C38" s="52" t="s">
        <v>57</v>
      </c>
      <c r="D38" s="53"/>
      <c r="E38" s="54"/>
      <c r="F38" s="153">
        <f>SUM(D38*E38)</f>
        <v>0</v>
      </c>
      <c r="G38" s="167"/>
      <c r="H38" s="168">
        <f>SUM(F38:G38)</f>
        <v>0</v>
      </c>
      <c r="I38" s="16"/>
    </row>
    <row r="39" spans="1:9" ht="19.5" customHeight="1" x14ac:dyDescent="0.25">
      <c r="A39" s="16"/>
      <c r="B39" s="62" t="s">
        <v>47</v>
      </c>
      <c r="C39" s="30"/>
      <c r="D39" s="56"/>
      <c r="E39" s="57"/>
      <c r="F39" s="156">
        <f>SUM(D39*E39)</f>
        <v>0</v>
      </c>
      <c r="G39" s="154"/>
      <c r="H39" s="155">
        <f>SUM(F39:G39)</f>
        <v>0</v>
      </c>
      <c r="I39" s="16"/>
    </row>
    <row r="40" spans="1:9" ht="20.25" customHeight="1" x14ac:dyDescent="0.25">
      <c r="A40" s="16"/>
      <c r="B40" s="55" t="s">
        <v>49</v>
      </c>
      <c r="C40" s="45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ht="20.25" customHeight="1" x14ac:dyDescent="0.25">
      <c r="A41" s="16"/>
      <c r="B41" s="55" t="s">
        <v>51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58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ht="15.75" thickBot="1" x14ac:dyDescent="0.3">
      <c r="A43" s="16"/>
      <c r="B43" s="58" t="s">
        <v>19</v>
      </c>
      <c r="C43" s="59"/>
      <c r="D43" s="157">
        <f>SUM(D38:D42)</f>
        <v>0</v>
      </c>
      <c r="E43" s="60"/>
      <c r="F43" s="158">
        <f>SUM(F38:F42)</f>
        <v>0</v>
      </c>
      <c r="G43" s="159">
        <f>SUM(G38:G42)</f>
        <v>0</v>
      </c>
      <c r="H43" s="160">
        <f>SUM(H38:H42)</f>
        <v>0</v>
      </c>
      <c r="I43" s="16"/>
    </row>
    <row r="44" spans="1:9" ht="19.5" customHeight="1" thickTop="1" x14ac:dyDescent="0.25">
      <c r="A44" s="16"/>
      <c r="B44" s="61" t="s">
        <v>56</v>
      </c>
      <c r="C44" s="52" t="s">
        <v>57</v>
      </c>
      <c r="D44" s="53"/>
      <c r="E44" s="54"/>
      <c r="F44" s="153">
        <f>SUM(D44*E44)</f>
        <v>0</v>
      </c>
      <c r="G44" s="167"/>
      <c r="H44" s="168">
        <f>SUM(F44:G44)</f>
        <v>0</v>
      </c>
      <c r="I44" s="16"/>
    </row>
    <row r="45" spans="1:9" ht="21.75" customHeight="1" x14ac:dyDescent="0.25">
      <c r="A45" s="16"/>
      <c r="B45" s="55" t="s">
        <v>47</v>
      </c>
      <c r="C45" s="45"/>
      <c r="D45" s="19"/>
      <c r="E45" s="57"/>
      <c r="F45" s="156">
        <f>SUM(D44*E45)</f>
        <v>0</v>
      </c>
      <c r="G45" s="154"/>
      <c r="H45" s="155">
        <f>SUM(F45:G45)</f>
        <v>0</v>
      </c>
      <c r="I45" s="16"/>
    </row>
    <row r="46" spans="1:9" ht="18.75" customHeight="1" x14ac:dyDescent="0.25">
      <c r="A46" s="16"/>
      <c r="B46" s="62" t="s">
        <v>49</v>
      </c>
      <c r="C46" s="45"/>
      <c r="D46" s="56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ht="18.75" customHeight="1" x14ac:dyDescent="0.25">
      <c r="A47" s="16"/>
      <c r="B47" s="62" t="s">
        <v>51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58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5" t="s">
        <v>19</v>
      </c>
      <c r="C49" s="45"/>
      <c r="D49" s="169">
        <f>SUM(D44:D48)</f>
        <v>0</v>
      </c>
      <c r="E49" s="66"/>
      <c r="F49" s="170">
        <f>SUM(F44:F48)</f>
        <v>0</v>
      </c>
      <c r="G49" s="171">
        <f>SUM(G44:G48)</f>
        <v>0</v>
      </c>
      <c r="H49" s="172">
        <f>SUM(H44:H48)</f>
        <v>0</v>
      </c>
      <c r="I49" s="16"/>
    </row>
    <row r="50" spans="1:9" x14ac:dyDescent="0.25">
      <c r="A50" s="16"/>
      <c r="B50" s="531"/>
      <c r="C50" s="532"/>
      <c r="D50" s="532"/>
      <c r="E50" s="532"/>
      <c r="F50" s="532"/>
      <c r="G50" s="533"/>
      <c r="H50" s="534"/>
      <c r="I50" s="16"/>
    </row>
    <row r="51" spans="1:9" ht="63.75" x14ac:dyDescent="0.25">
      <c r="A51" s="16"/>
      <c r="B51" s="535" t="s">
        <v>60</v>
      </c>
      <c r="C51" s="536"/>
      <c r="D51" s="536"/>
      <c r="E51" s="537"/>
      <c r="F51" s="173" t="s">
        <v>165</v>
      </c>
      <c r="G51" s="173" t="s">
        <v>25</v>
      </c>
      <c r="H51" s="174" t="s">
        <v>43</v>
      </c>
      <c r="I51" s="67"/>
    </row>
    <row r="52" spans="1:9" x14ac:dyDescent="0.25">
      <c r="A52" s="16"/>
      <c r="B52" s="538" t="s">
        <v>62</v>
      </c>
      <c r="C52" s="539"/>
      <c r="D52" s="539"/>
      <c r="E52" s="540"/>
      <c r="F52" s="175">
        <f t="shared" ref="F52:G56" si="0">SUM(F14, F20, F26, F32, F38, F44)</f>
        <v>15000</v>
      </c>
      <c r="G52" s="176">
        <f t="shared" si="0"/>
        <v>1500</v>
      </c>
      <c r="H52" s="177">
        <f>SUM(F52:G52)</f>
        <v>16500</v>
      </c>
      <c r="I52" s="67"/>
    </row>
    <row r="53" spans="1:9" x14ac:dyDescent="0.25">
      <c r="A53" s="16"/>
      <c r="B53" s="538" t="s">
        <v>63</v>
      </c>
      <c r="C53" s="539"/>
      <c r="D53" s="539"/>
      <c r="E53" s="540"/>
      <c r="F53" s="175">
        <f t="shared" si="0"/>
        <v>1147.5</v>
      </c>
      <c r="G53" s="176">
        <f t="shared" si="0"/>
        <v>20</v>
      </c>
      <c r="H53" s="177">
        <f>SUM(F53:G53)</f>
        <v>1167.5</v>
      </c>
      <c r="I53" s="67"/>
    </row>
    <row r="54" spans="1:9" x14ac:dyDescent="0.25">
      <c r="A54" s="16"/>
      <c r="B54" s="538" t="s">
        <v>64</v>
      </c>
      <c r="C54" s="539"/>
      <c r="D54" s="539"/>
      <c r="E54" s="540"/>
      <c r="F54" s="175">
        <f t="shared" si="0"/>
        <v>2400</v>
      </c>
      <c r="G54" s="176">
        <f t="shared" si="0"/>
        <v>100</v>
      </c>
      <c r="H54" s="177">
        <f>SUM(F54:G54)</f>
        <v>2500</v>
      </c>
      <c r="I54" s="67"/>
    </row>
    <row r="55" spans="1:9" x14ac:dyDescent="0.25">
      <c r="A55" s="16"/>
      <c r="B55" s="538" t="s">
        <v>65</v>
      </c>
      <c r="C55" s="539"/>
      <c r="D55" s="539"/>
      <c r="E55" s="540"/>
      <c r="F55" s="175">
        <f t="shared" si="0"/>
        <v>3000</v>
      </c>
      <c r="G55" s="176">
        <f t="shared" si="0"/>
        <v>300</v>
      </c>
      <c r="H55" s="177">
        <f>SUM(F55:G55)</f>
        <v>3300</v>
      </c>
      <c r="I55" s="67"/>
    </row>
    <row r="56" spans="1:9" x14ac:dyDescent="0.25">
      <c r="A56" s="16"/>
      <c r="B56" s="538" t="s">
        <v>58</v>
      </c>
      <c r="C56" s="539"/>
      <c r="D56" s="539"/>
      <c r="E56" s="540"/>
      <c r="F56" s="175">
        <f t="shared" si="0"/>
        <v>600</v>
      </c>
      <c r="G56" s="176">
        <f t="shared" si="0"/>
        <v>10</v>
      </c>
      <c r="H56" s="177">
        <f>SUM(F56:G56)</f>
        <v>610</v>
      </c>
      <c r="I56" s="67"/>
    </row>
    <row r="57" spans="1:9" x14ac:dyDescent="0.25">
      <c r="A57" s="16"/>
      <c r="B57" s="68"/>
      <c r="C57" s="289"/>
      <c r="D57" s="541" t="s">
        <v>66</v>
      </c>
      <c r="E57" s="542"/>
      <c r="F57" s="175">
        <f>SUM(F52:F56)</f>
        <v>22147.5</v>
      </c>
      <c r="G57" s="176">
        <f>SUM(G52:G56)</f>
        <v>1930</v>
      </c>
      <c r="H57" s="177">
        <f>SUM(H52:H56)</f>
        <v>24077.5</v>
      </c>
      <c r="I57" s="67"/>
    </row>
    <row r="58" spans="1:9" ht="171.75" customHeight="1" x14ac:dyDescent="0.25">
      <c r="A58" s="16"/>
      <c r="B58" s="674" t="s">
        <v>67</v>
      </c>
      <c r="C58" s="675"/>
      <c r="D58" s="675"/>
      <c r="E58" s="675"/>
      <c r="F58" s="675"/>
      <c r="G58" s="676"/>
      <c r="H58" s="677"/>
      <c r="I58" s="67"/>
    </row>
    <row r="59" spans="1:9" ht="38.25" x14ac:dyDescent="0.25">
      <c r="A59" s="16"/>
      <c r="B59" s="69" t="s">
        <v>68</v>
      </c>
      <c r="C59" s="70" t="s">
        <v>69</v>
      </c>
      <c r="D59" s="70" t="s">
        <v>70</v>
      </c>
      <c r="E59" s="71" t="s">
        <v>41</v>
      </c>
      <c r="F59" s="178" t="s">
        <v>165</v>
      </c>
      <c r="G59" s="179" t="s">
        <v>25</v>
      </c>
      <c r="H59" s="180" t="s">
        <v>43</v>
      </c>
      <c r="I59" s="67"/>
    </row>
    <row r="60" spans="1:9" x14ac:dyDescent="0.25">
      <c r="A60" s="16"/>
      <c r="B60" s="526" t="s">
        <v>71</v>
      </c>
      <c r="C60" s="527"/>
      <c r="D60" s="527"/>
      <c r="E60" s="527"/>
      <c r="F60" s="527"/>
      <c r="G60" s="181"/>
      <c r="H60" s="181"/>
      <c r="I60" s="67"/>
    </row>
    <row r="61" spans="1:9" x14ac:dyDescent="0.25">
      <c r="A61" s="16"/>
      <c r="B61" s="72" t="s">
        <v>72</v>
      </c>
      <c r="C61" s="73"/>
      <c r="D61" s="73"/>
      <c r="E61" s="74"/>
      <c r="F61" s="182"/>
      <c r="G61" s="183"/>
      <c r="H61" s="183"/>
      <c r="I61" s="67"/>
    </row>
    <row r="62" spans="1:9" x14ac:dyDescent="0.25">
      <c r="A62" s="16"/>
      <c r="B62" s="72" t="s">
        <v>73</v>
      </c>
      <c r="C62" s="75"/>
      <c r="D62" s="76"/>
      <c r="E62" s="57"/>
      <c r="F62" s="184">
        <f t="shared" ref="F62:F67" si="1">SUM(D62*E62)</f>
        <v>0</v>
      </c>
      <c r="G62" s="163"/>
      <c r="H62" s="185"/>
      <c r="I62" s="67"/>
    </row>
    <row r="63" spans="1:9" x14ac:dyDescent="0.25">
      <c r="A63" s="16"/>
      <c r="B63" s="72" t="s">
        <v>74</v>
      </c>
      <c r="C63" s="75"/>
      <c r="D63" s="76"/>
      <c r="E63" s="57"/>
      <c r="F63" s="184">
        <f t="shared" si="1"/>
        <v>0</v>
      </c>
      <c r="G63" s="163"/>
      <c r="H63" s="185"/>
      <c r="I63" s="67"/>
    </row>
    <row r="64" spans="1:9" x14ac:dyDescent="0.25">
      <c r="A64" s="16"/>
      <c r="B64" s="72" t="s">
        <v>75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58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77"/>
      <c r="F66" s="184">
        <f t="shared" si="1"/>
        <v>0</v>
      </c>
      <c r="G66" s="163"/>
      <c r="H66" s="185"/>
      <c r="I66" s="67"/>
    </row>
    <row r="67" spans="1:9" ht="24" customHeight="1" x14ac:dyDescent="0.25">
      <c r="A67" s="16"/>
      <c r="B67" s="300" t="s">
        <v>158</v>
      </c>
      <c r="C67" s="301"/>
      <c r="D67" s="76"/>
      <c r="E67" s="77">
        <v>1</v>
      </c>
      <c r="F67" s="184">
        <f t="shared" si="1"/>
        <v>0</v>
      </c>
      <c r="G67" s="163"/>
      <c r="H67" s="185"/>
      <c r="I67" s="67"/>
    </row>
    <row r="68" spans="1:9" x14ac:dyDescent="0.25">
      <c r="A68" s="16"/>
      <c r="B68" s="44" t="s">
        <v>76</v>
      </c>
      <c r="C68" s="78"/>
      <c r="D68" s="186">
        <f>SUM(D62:D66)</f>
        <v>0</v>
      </c>
      <c r="E68" s="79"/>
      <c r="F68" s="187">
        <f>SUM(F62:F66)</f>
        <v>0</v>
      </c>
      <c r="G68" s="186">
        <f>SUM(G62:G66)</f>
        <v>0</v>
      </c>
      <c r="H68" s="188">
        <f>SUM(H62:H66)</f>
        <v>0</v>
      </c>
      <c r="I68" s="16"/>
    </row>
    <row r="69" spans="1:9" x14ac:dyDescent="0.25">
      <c r="A69" s="16"/>
      <c r="B69" s="526" t="s">
        <v>77</v>
      </c>
      <c r="C69" s="527"/>
      <c r="D69" s="527"/>
      <c r="E69" s="527"/>
      <c r="F69" s="527"/>
      <c r="G69" s="189"/>
      <c r="H69" s="189"/>
      <c r="I69" s="16"/>
    </row>
    <row r="70" spans="1:9" x14ac:dyDescent="0.25">
      <c r="A70" s="16"/>
      <c r="B70" s="72" t="s">
        <v>72</v>
      </c>
      <c r="C70" s="80"/>
      <c r="D70" s="73"/>
      <c r="E70" s="74"/>
      <c r="F70" s="190">
        <v>0</v>
      </c>
      <c r="G70" s="191"/>
      <c r="H70" s="191"/>
      <c r="I70" s="16"/>
    </row>
    <row r="71" spans="1:9" x14ac:dyDescent="0.25">
      <c r="A71" s="16"/>
      <c r="B71" s="81" t="s">
        <v>78</v>
      </c>
      <c r="C71" s="82"/>
      <c r="D71" s="83"/>
      <c r="E71" s="57"/>
      <c r="F71" s="184">
        <f t="shared" ref="F71:H78" si="2">SUM(D71*E71)</f>
        <v>0</v>
      </c>
      <c r="G71" s="163"/>
      <c r="H71" s="185">
        <f t="shared" ref="H71:H77" si="3">SUM(F71:G71)</f>
        <v>0</v>
      </c>
      <c r="I71" s="16"/>
    </row>
    <row r="72" spans="1:9" x14ac:dyDescent="0.25">
      <c r="A72" s="16"/>
      <c r="B72" s="81" t="s">
        <v>79</v>
      </c>
      <c r="C72" s="82"/>
      <c r="D72" s="83"/>
      <c r="E72" s="57"/>
      <c r="F72" s="184">
        <f t="shared" si="2"/>
        <v>0</v>
      </c>
      <c r="G72" s="163"/>
      <c r="H72" s="185">
        <f t="shared" si="3"/>
        <v>0</v>
      </c>
      <c r="I72" s="16"/>
    </row>
    <row r="73" spans="1:9" x14ac:dyDescent="0.25">
      <c r="A73" s="16"/>
      <c r="B73" s="81" t="s">
        <v>74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75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80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72" t="s">
        <v>58</v>
      </c>
      <c r="C76" s="84"/>
      <c r="D76" s="85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86" t="s">
        <v>58</v>
      </c>
      <c r="C77" s="87"/>
      <c r="D77" s="87"/>
      <c r="E77" s="88"/>
      <c r="F77" s="222">
        <f t="shared" si="2"/>
        <v>0</v>
      </c>
      <c r="G77" s="193"/>
      <c r="H77" s="215">
        <f t="shared" si="3"/>
        <v>0</v>
      </c>
      <c r="I77" s="16"/>
    </row>
    <row r="78" spans="1:9" ht="27" customHeight="1" x14ac:dyDescent="0.25">
      <c r="A78" s="16"/>
      <c r="B78" s="300" t="s">
        <v>159</v>
      </c>
      <c r="C78" s="128"/>
      <c r="D78" s="87"/>
      <c r="E78" s="88">
        <v>1</v>
      </c>
      <c r="F78" s="305">
        <f t="shared" si="2"/>
        <v>0</v>
      </c>
      <c r="G78" s="193"/>
      <c r="H78" s="215">
        <f t="shared" si="2"/>
        <v>0</v>
      </c>
      <c r="I78" s="16"/>
    </row>
    <row r="79" spans="1:9" ht="21.75" customHeight="1" x14ac:dyDescent="0.25">
      <c r="A79" s="16"/>
      <c r="B79" s="89" t="s">
        <v>81</v>
      </c>
      <c r="C79" s="90"/>
      <c r="D79" s="195">
        <f>SUM(D71:D77)</f>
        <v>0</v>
      </c>
      <c r="E79" s="91"/>
      <c r="F79" s="306">
        <f>SUM(F71:F77)</f>
        <v>0</v>
      </c>
      <c r="G79" s="196">
        <f>SUM(G71:G77)</f>
        <v>0</v>
      </c>
      <c r="H79" s="307">
        <f>SUM(H71:H77)</f>
        <v>0</v>
      </c>
      <c r="I79" s="16"/>
    </row>
    <row r="80" spans="1:9" x14ac:dyDescent="0.25">
      <c r="A80" s="16"/>
      <c r="B80" s="92" t="s">
        <v>82</v>
      </c>
      <c r="C80" s="93"/>
      <c r="D80" s="197">
        <f>SUM(D68,D79)</f>
        <v>0</v>
      </c>
      <c r="E80" s="94"/>
      <c r="F80" s="187">
        <f>SUM(F68,F79)</f>
        <v>0</v>
      </c>
      <c r="G80" s="186">
        <f>SUM(G68, G79)</f>
        <v>0</v>
      </c>
      <c r="H80" s="188">
        <f>SUM(H68, H79)</f>
        <v>0</v>
      </c>
      <c r="I80" s="16"/>
    </row>
    <row r="81" spans="1:9" ht="121.5" customHeight="1" x14ac:dyDescent="0.25">
      <c r="A81" s="16"/>
      <c r="B81" s="655" t="s">
        <v>83</v>
      </c>
      <c r="C81" s="656"/>
      <c r="D81" s="656"/>
      <c r="E81" s="656"/>
      <c r="F81" s="656"/>
      <c r="G81" s="657"/>
      <c r="H81" s="658"/>
      <c r="I81" s="16"/>
    </row>
    <row r="82" spans="1:9" ht="63.75" x14ac:dyDescent="0.25">
      <c r="A82" s="16"/>
      <c r="B82" s="198" t="s">
        <v>84</v>
      </c>
      <c r="C82" s="199" t="s">
        <v>85</v>
      </c>
      <c r="D82" s="200" t="s">
        <v>70</v>
      </c>
      <c r="E82" s="201" t="s">
        <v>86</v>
      </c>
      <c r="F82" s="202" t="s">
        <v>165</v>
      </c>
      <c r="G82" s="202" t="s">
        <v>25</v>
      </c>
      <c r="H82" s="203" t="s">
        <v>43</v>
      </c>
      <c r="I82" s="16"/>
    </row>
    <row r="83" spans="1:9" x14ac:dyDescent="0.25">
      <c r="A83" s="16"/>
      <c r="B83" s="96" t="s">
        <v>72</v>
      </c>
      <c r="C83" s="97"/>
      <c r="D83" s="97"/>
      <c r="E83" s="98"/>
      <c r="F83" s="204"/>
      <c r="G83" s="204"/>
      <c r="H83" s="205"/>
      <c r="I83" s="16"/>
    </row>
    <row r="84" spans="1:9" x14ac:dyDescent="0.25">
      <c r="A84" s="16"/>
      <c r="B84" s="99"/>
      <c r="C84" s="100"/>
      <c r="D84" s="101"/>
      <c r="E84" s="57"/>
      <c r="F84" s="206">
        <f t="shared" ref="F84:F92" si="4">SUM(D84*E84)</f>
        <v>0</v>
      </c>
      <c r="G84" s="193"/>
      <c r="H84" s="194">
        <f t="shared" ref="H84:H92" si="5">SUM(F84:G84)</f>
        <v>0</v>
      </c>
      <c r="I84" s="16"/>
    </row>
    <row r="85" spans="1:9" x14ac:dyDescent="0.25">
      <c r="A85" s="16"/>
      <c r="B85" s="99"/>
      <c r="C85" s="100"/>
      <c r="D85" s="101"/>
      <c r="E85" s="57"/>
      <c r="F85" s="192">
        <f t="shared" si="4"/>
        <v>0</v>
      </c>
      <c r="G85" s="193"/>
      <c r="H85" s="194">
        <f t="shared" si="5"/>
        <v>0</v>
      </c>
      <c r="I85" s="16"/>
    </row>
    <row r="86" spans="1:9" x14ac:dyDescent="0.25">
      <c r="A86" s="16"/>
      <c r="B86" s="99"/>
      <c r="C86" s="100"/>
      <c r="D86" s="101"/>
      <c r="E86" s="57"/>
      <c r="F86" s="207">
        <f t="shared" si="4"/>
        <v>0</v>
      </c>
      <c r="G86" s="208"/>
      <c r="H86" s="209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192">
        <f t="shared" si="4"/>
        <v>0</v>
      </c>
      <c r="G87" s="193"/>
      <c r="H87" s="194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86"/>
      <c r="C90" s="87"/>
      <c r="D90" s="103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96"/>
      <c r="C91" s="104"/>
      <c r="D91" s="105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ht="28.5" customHeight="1" x14ac:dyDescent="0.25">
      <c r="A92" s="16"/>
      <c r="B92" s="300" t="s">
        <v>160</v>
      </c>
      <c r="C92" s="302"/>
      <c r="D92" s="106"/>
      <c r="E92" s="57">
        <v>1</v>
      </c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107" t="s">
        <v>19</v>
      </c>
      <c r="C93" s="108"/>
      <c r="D93" s="186">
        <f>SUM(D84:D92)</f>
        <v>0</v>
      </c>
      <c r="E93" s="109"/>
      <c r="F93" s="187">
        <f>SUM(F84:F92)</f>
        <v>0</v>
      </c>
      <c r="G93" s="186">
        <f>SUM(G84:G92)</f>
        <v>0</v>
      </c>
      <c r="H93" s="188">
        <f>SUM(H84:H92)</f>
        <v>0</v>
      </c>
      <c r="I93" s="16"/>
    </row>
    <row r="94" spans="1:9" ht="194.25" customHeight="1" x14ac:dyDescent="0.25">
      <c r="A94" s="16"/>
      <c r="B94" s="659" t="s">
        <v>87</v>
      </c>
      <c r="C94" s="660"/>
      <c r="D94" s="660"/>
      <c r="E94" s="660"/>
      <c r="F94" s="660"/>
      <c r="G94" s="661"/>
      <c r="H94" s="662"/>
      <c r="I94" s="16"/>
    </row>
    <row r="95" spans="1:9" ht="63.75" x14ac:dyDescent="0.25">
      <c r="A95" s="16"/>
      <c r="B95" s="198" t="s">
        <v>88</v>
      </c>
      <c r="C95" s="199" t="s">
        <v>85</v>
      </c>
      <c r="D95" s="200" t="s">
        <v>70</v>
      </c>
      <c r="E95" s="201" t="s">
        <v>41</v>
      </c>
      <c r="F95" s="202" t="s">
        <v>165</v>
      </c>
      <c r="G95" s="202" t="s">
        <v>25</v>
      </c>
      <c r="H95" s="203" t="s">
        <v>43</v>
      </c>
      <c r="I95" s="16"/>
    </row>
    <row r="96" spans="1:9" x14ac:dyDescent="0.25">
      <c r="A96" s="16"/>
      <c r="B96" s="86" t="s">
        <v>72</v>
      </c>
      <c r="C96" s="110"/>
      <c r="D96" s="110"/>
      <c r="E96" s="111"/>
      <c r="F96" s="210" t="s">
        <v>89</v>
      </c>
      <c r="G96" s="183"/>
      <c r="H96" s="183"/>
      <c r="I96" s="16"/>
    </row>
    <row r="97" spans="1:9" x14ac:dyDescent="0.25">
      <c r="A97" s="16"/>
      <c r="B97" s="99"/>
      <c r="C97" s="100"/>
      <c r="D97" s="101"/>
      <c r="E97" s="57"/>
      <c r="F97" s="192">
        <f t="shared" ref="F97:F107" si="6">SUM(D97*E97)</f>
        <v>0</v>
      </c>
      <c r="G97" s="193"/>
      <c r="H97" s="194">
        <f t="shared" ref="H97:H107" si="7">SUM(F97:G97)</f>
        <v>0</v>
      </c>
      <c r="I97" s="16"/>
    </row>
    <row r="98" spans="1:9" x14ac:dyDescent="0.25">
      <c r="A98" s="16"/>
      <c r="B98" s="99"/>
      <c r="C98" s="100"/>
      <c r="D98" s="101"/>
      <c r="E98" s="57"/>
      <c r="F98" s="192">
        <f t="shared" si="6"/>
        <v>0</v>
      </c>
      <c r="G98" s="193"/>
      <c r="H98" s="194">
        <f t="shared" si="7"/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12"/>
      <c r="D101" s="113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ht="25.5" customHeight="1" x14ac:dyDescent="0.25">
      <c r="A107" s="16"/>
      <c r="B107" s="300" t="s">
        <v>161</v>
      </c>
      <c r="C107" s="303"/>
      <c r="D107" s="114"/>
      <c r="E107" s="57">
        <v>1</v>
      </c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115" t="s">
        <v>19</v>
      </c>
      <c r="C108" s="116"/>
      <c r="D108" s="211">
        <f>SUM(D97:D107)</f>
        <v>0</v>
      </c>
      <c r="E108" s="117"/>
      <c r="F108" s="187">
        <f>SUM(F97:F107)</f>
        <v>0</v>
      </c>
      <c r="G108" s="186">
        <f>SUM(G97:G107)</f>
        <v>0</v>
      </c>
      <c r="H108" s="188">
        <f>SUM(H97:H107)</f>
        <v>0</v>
      </c>
      <c r="I108" s="16"/>
    </row>
    <row r="109" spans="1:9" ht="207.75" customHeight="1" x14ac:dyDescent="0.25">
      <c r="A109" s="16"/>
      <c r="B109" s="663" t="s">
        <v>90</v>
      </c>
      <c r="C109" s="664"/>
      <c r="D109" s="664"/>
      <c r="E109" s="664"/>
      <c r="F109" s="664"/>
      <c r="G109" s="665"/>
      <c r="H109" s="666"/>
      <c r="I109" s="16"/>
    </row>
    <row r="110" spans="1:9" ht="63.75" x14ac:dyDescent="0.25">
      <c r="A110" s="16"/>
      <c r="B110" s="118" t="s">
        <v>91</v>
      </c>
      <c r="C110" s="95" t="s">
        <v>85</v>
      </c>
      <c r="D110" s="70" t="s">
        <v>70</v>
      </c>
      <c r="E110" s="71" t="s">
        <v>41</v>
      </c>
      <c r="F110" s="178" t="s">
        <v>165</v>
      </c>
      <c r="G110" s="70" t="s">
        <v>25</v>
      </c>
      <c r="H110" s="180" t="s">
        <v>43</v>
      </c>
      <c r="I110" s="16"/>
    </row>
    <row r="111" spans="1:9" x14ac:dyDescent="0.25">
      <c r="A111" s="16"/>
      <c r="B111" s="86" t="s">
        <v>72</v>
      </c>
      <c r="C111" s="110"/>
      <c r="D111" s="110"/>
      <c r="E111" s="111"/>
      <c r="F111" s="212" t="s">
        <v>89</v>
      </c>
      <c r="G111" s="183"/>
      <c r="H111" s="183"/>
      <c r="I111" s="16"/>
    </row>
    <row r="112" spans="1:9" x14ac:dyDescent="0.25">
      <c r="A112" s="16"/>
      <c r="B112" s="86"/>
      <c r="C112" s="87"/>
      <c r="D112" s="103"/>
      <c r="E112" s="57"/>
      <c r="F112" s="213">
        <f>SUM(D112*E112)</f>
        <v>0</v>
      </c>
      <c r="G112" s="214"/>
      <c r="H112" s="215">
        <f>SUM(F112:G112)</f>
        <v>0</v>
      </c>
      <c r="I112" s="16"/>
    </row>
    <row r="113" spans="1:9" x14ac:dyDescent="0.25">
      <c r="A113" s="16"/>
      <c r="B113" s="86"/>
      <c r="C113" s="119"/>
      <c r="D113" s="120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19"/>
      <c r="E115" s="121"/>
      <c r="F115" s="213">
        <f>SUM(D115*E115)</f>
        <v>0</v>
      </c>
      <c r="G115" s="214"/>
      <c r="H115" s="215">
        <f>SUM(F115:G115)</f>
        <v>0</v>
      </c>
      <c r="I115" s="16"/>
    </row>
    <row r="116" spans="1:9" ht="26.25" customHeight="1" x14ac:dyDescent="0.25">
      <c r="A116" s="16"/>
      <c r="B116" s="300" t="s">
        <v>162</v>
      </c>
      <c r="C116" s="304"/>
      <c r="D116" s="119"/>
      <c r="E116" s="121">
        <v>1</v>
      </c>
      <c r="F116" s="213">
        <f>SUM(D116*E116)</f>
        <v>0</v>
      </c>
      <c r="G116" s="214"/>
      <c r="H116" s="215">
        <f>SUM(F116:G116)</f>
        <v>0</v>
      </c>
      <c r="I116" s="16"/>
    </row>
    <row r="117" spans="1:9" ht="21" customHeight="1" thickBot="1" x14ac:dyDescent="0.3">
      <c r="A117" s="16"/>
      <c r="B117" s="324" t="s">
        <v>19</v>
      </c>
      <c r="C117" s="323"/>
      <c r="D117" s="119"/>
      <c r="E117" s="121"/>
      <c r="F117" s="319">
        <f>SUM(F112:F116)</f>
        <v>0</v>
      </c>
      <c r="G117" s="320"/>
      <c r="H117" s="321">
        <f>SUM(H112:H116)</f>
        <v>0</v>
      </c>
      <c r="I117" s="16"/>
    </row>
    <row r="118" spans="1:9" ht="136.5" customHeight="1" thickBot="1" x14ac:dyDescent="0.3">
      <c r="A118" s="16"/>
      <c r="B118" s="671" t="s">
        <v>192</v>
      </c>
      <c r="C118" s="672"/>
      <c r="D118" s="672"/>
      <c r="E118" s="672"/>
      <c r="F118" s="672"/>
      <c r="G118" s="672"/>
      <c r="H118" s="673"/>
      <c r="I118" s="16"/>
    </row>
    <row r="119" spans="1:9" ht="53.25" customHeight="1" x14ac:dyDescent="0.25">
      <c r="A119" s="16"/>
      <c r="B119" s="325" t="s">
        <v>189</v>
      </c>
      <c r="C119" s="199" t="s">
        <v>85</v>
      </c>
      <c r="D119" s="200" t="s">
        <v>70</v>
      </c>
      <c r="E119" s="201" t="s">
        <v>41</v>
      </c>
      <c r="F119" s="202" t="s">
        <v>165</v>
      </c>
      <c r="G119" s="202" t="s">
        <v>25</v>
      </c>
      <c r="H119" s="203" t="s">
        <v>43</v>
      </c>
      <c r="I119" s="16"/>
    </row>
    <row r="120" spans="1:9" ht="26.25" customHeight="1" x14ac:dyDescent="0.25">
      <c r="A120" s="16"/>
      <c r="B120" s="322"/>
      <c r="C120" s="119"/>
      <c r="D120" s="119"/>
      <c r="E120" s="121"/>
      <c r="F120" s="319">
        <f>SUM(D120*E120)</f>
        <v>0</v>
      </c>
      <c r="G120" s="320"/>
      <c r="H120" s="321">
        <f>SUM(F120:G120)</f>
        <v>0</v>
      </c>
      <c r="I120" s="16"/>
    </row>
    <row r="121" spans="1:9" ht="26.25" customHeight="1" x14ac:dyDescent="0.25">
      <c r="A121" s="16"/>
      <c r="B121" s="322"/>
      <c r="C121" s="119"/>
      <c r="D121" s="119"/>
      <c r="E121" s="121"/>
      <c r="F121" s="319">
        <f>SUM(D121*E121)</f>
        <v>0</v>
      </c>
      <c r="G121" s="320"/>
      <c r="H121" s="321">
        <f>SUM(F121:G121)</f>
        <v>0</v>
      </c>
      <c r="I121" s="16"/>
    </row>
    <row r="122" spans="1:9" ht="26.25" customHeight="1" x14ac:dyDescent="0.25">
      <c r="A122" s="16"/>
      <c r="B122" s="322"/>
      <c r="C122" s="119"/>
      <c r="D122" s="119"/>
      <c r="E122" s="121"/>
      <c r="F122" s="319">
        <f>SUM(D122*E122)</f>
        <v>0</v>
      </c>
      <c r="G122" s="320"/>
      <c r="H122" s="321">
        <f>SUM(F122:G122)</f>
        <v>0</v>
      </c>
      <c r="I122" s="16"/>
    </row>
    <row r="123" spans="1:9" ht="26.25" customHeight="1" x14ac:dyDescent="0.25">
      <c r="A123" s="16"/>
      <c r="B123" s="318" t="s">
        <v>191</v>
      </c>
      <c r="C123" s="304"/>
      <c r="D123" s="119"/>
      <c r="E123" s="121">
        <v>1</v>
      </c>
      <c r="F123" s="319">
        <f>SUM(D123*E123)</f>
        <v>0</v>
      </c>
      <c r="G123" s="320"/>
      <c r="H123" s="321">
        <f>SUM(F123:G123)</f>
        <v>0</v>
      </c>
      <c r="I123" s="16"/>
    </row>
    <row r="124" spans="1:9" x14ac:dyDescent="0.25">
      <c r="A124" s="16"/>
      <c r="B124" s="216" t="s">
        <v>19</v>
      </c>
      <c r="C124" s="217"/>
      <c r="D124" s="218">
        <f>SUM(D120:D123)</f>
        <v>0</v>
      </c>
      <c r="E124" s="219"/>
      <c r="F124" s="220">
        <f>SUM(F120:F123)</f>
        <v>0</v>
      </c>
      <c r="G124" s="220">
        <f>SUM(G120:G123)</f>
        <v>0</v>
      </c>
      <c r="H124" s="221">
        <f>SUM(H120:H123)</f>
        <v>0</v>
      </c>
      <c r="I124" s="16"/>
    </row>
    <row r="125" spans="1:9" ht="178.5" customHeight="1" x14ac:dyDescent="0.25">
      <c r="A125" s="16"/>
      <c r="B125" s="667" t="s">
        <v>190</v>
      </c>
      <c r="C125" s="668"/>
      <c r="D125" s="668"/>
      <c r="E125" s="668"/>
      <c r="F125" s="668"/>
      <c r="G125" s="669"/>
      <c r="H125" s="670"/>
      <c r="I125" s="16"/>
    </row>
    <row r="126" spans="1:9" ht="63.75" x14ac:dyDescent="0.25">
      <c r="A126" s="16"/>
      <c r="B126" s="198" t="s">
        <v>93</v>
      </c>
      <c r="C126" s="199" t="s">
        <v>85</v>
      </c>
      <c r="D126" s="200" t="s">
        <v>70</v>
      </c>
      <c r="E126" s="201" t="s">
        <v>41</v>
      </c>
      <c r="F126" s="202" t="s">
        <v>165</v>
      </c>
      <c r="G126" s="202" t="s">
        <v>25</v>
      </c>
      <c r="H126" s="203" t="s">
        <v>43</v>
      </c>
      <c r="I126" s="16"/>
    </row>
    <row r="127" spans="1:9" x14ac:dyDescent="0.25">
      <c r="A127" s="16"/>
      <c r="B127" s="86" t="s">
        <v>94</v>
      </c>
      <c r="C127" s="110"/>
      <c r="D127" s="110"/>
      <c r="E127" s="123"/>
      <c r="F127" s="210" t="s">
        <v>89</v>
      </c>
      <c r="G127" s="183"/>
      <c r="H127" s="183"/>
      <c r="I127" s="16"/>
    </row>
    <row r="128" spans="1:9" x14ac:dyDescent="0.25">
      <c r="A128" s="16"/>
      <c r="B128" s="86"/>
      <c r="C128" s="87"/>
      <c r="D128" s="103"/>
      <c r="E128" s="57"/>
      <c r="F128" s="222">
        <f>SUM(D128*E128)</f>
        <v>0</v>
      </c>
      <c r="G128" s="214"/>
      <c r="H128" s="215">
        <f>SUM(F128:G128)</f>
        <v>0</v>
      </c>
      <c r="I128" s="16"/>
    </row>
    <row r="129" spans="1:9" x14ac:dyDescent="0.25">
      <c r="A129" s="16"/>
      <c r="B129" s="86"/>
      <c r="C129" s="87"/>
      <c r="D129" s="103"/>
      <c r="E129" s="57"/>
      <c r="F129" s="222">
        <f>SUM(D129*E129)</f>
        <v>0</v>
      </c>
      <c r="G129" s="214"/>
      <c r="H129" s="215">
        <f>SUM(F129:G129)</f>
        <v>0</v>
      </c>
      <c r="I129" s="16"/>
    </row>
    <row r="130" spans="1:9" x14ac:dyDescent="0.25">
      <c r="A130" s="16"/>
      <c r="B130" s="86"/>
      <c r="C130" s="87"/>
      <c r="D130" s="103"/>
      <c r="E130" s="57"/>
      <c r="F130" s="222">
        <f>SUM(D130*E130)</f>
        <v>0</v>
      </c>
      <c r="G130" s="214"/>
      <c r="H130" s="215">
        <f>SUM(F130:G130)</f>
        <v>0</v>
      </c>
      <c r="I130" s="16"/>
    </row>
    <row r="131" spans="1:9" ht="25.5" customHeight="1" x14ac:dyDescent="0.25">
      <c r="A131" s="16"/>
      <c r="B131" s="300" t="s">
        <v>163</v>
      </c>
      <c r="C131" s="128"/>
      <c r="D131" s="103"/>
      <c r="E131" s="57">
        <v>1</v>
      </c>
      <c r="F131" s="222">
        <f>SUM(D131*E131)</f>
        <v>0</v>
      </c>
      <c r="G131" s="214"/>
      <c r="H131" s="215">
        <f>SUM(F131:G131)</f>
        <v>0</v>
      </c>
      <c r="I131" s="16"/>
    </row>
    <row r="132" spans="1:9" x14ac:dyDescent="0.25">
      <c r="A132" s="16"/>
      <c r="B132" s="223" t="s">
        <v>19</v>
      </c>
      <c r="C132" s="224"/>
      <c r="D132" s="220">
        <f>SUM(D128:D131)</f>
        <v>0</v>
      </c>
      <c r="E132" s="225"/>
      <c r="F132" s="226">
        <f>SUM(F128:F131)</f>
        <v>0</v>
      </c>
      <c r="G132" s="220">
        <f>SUM(G128:G131)</f>
        <v>0</v>
      </c>
      <c r="H132" s="221">
        <f>SUM(H128:H131)</f>
        <v>0</v>
      </c>
      <c r="I132" s="16"/>
    </row>
    <row r="133" spans="1:9" ht="165.75" customHeight="1" x14ac:dyDescent="0.25">
      <c r="A133" s="16"/>
      <c r="B133" s="667" t="s">
        <v>95</v>
      </c>
      <c r="C133" s="668"/>
      <c r="D133" s="668"/>
      <c r="E133" s="668"/>
      <c r="F133" s="668"/>
      <c r="G133" s="669"/>
      <c r="H133" s="670"/>
      <c r="I133" s="16"/>
    </row>
    <row r="134" spans="1:9" ht="63.75" x14ac:dyDescent="0.25">
      <c r="A134" s="16"/>
      <c r="B134" s="227" t="s">
        <v>96</v>
      </c>
      <c r="C134" s="228"/>
      <c r="D134" s="228"/>
      <c r="E134" s="229"/>
      <c r="F134" s="230" t="s">
        <v>165</v>
      </c>
      <c r="G134" s="231" t="s">
        <v>25</v>
      </c>
      <c r="H134" s="232" t="s">
        <v>43</v>
      </c>
      <c r="I134" s="16"/>
    </row>
    <row r="135" spans="1:9" x14ac:dyDescent="0.25">
      <c r="A135" s="16"/>
      <c r="B135" s="566" t="s">
        <v>97</v>
      </c>
      <c r="C135" s="567"/>
      <c r="D135" s="568"/>
      <c r="E135" s="124"/>
      <c r="F135" s="233">
        <f>F57</f>
        <v>22147.5</v>
      </c>
      <c r="G135" s="234">
        <f>(G57)</f>
        <v>1930</v>
      </c>
      <c r="H135" s="235">
        <f t="shared" ref="H135:H140" si="8">SUM(F135:G135)</f>
        <v>24077.5</v>
      </c>
      <c r="I135" s="16"/>
    </row>
    <row r="136" spans="1:9" x14ac:dyDescent="0.25">
      <c r="A136" s="16"/>
      <c r="B136" s="566" t="s">
        <v>98</v>
      </c>
      <c r="C136" s="567"/>
      <c r="D136" s="568"/>
      <c r="E136" s="124"/>
      <c r="F136" s="233">
        <f>F80</f>
        <v>0</v>
      </c>
      <c r="G136" s="234">
        <f>(G80)</f>
        <v>0</v>
      </c>
      <c r="H136" s="235">
        <f t="shared" si="8"/>
        <v>0</v>
      </c>
      <c r="I136" s="16"/>
    </row>
    <row r="137" spans="1:9" x14ac:dyDescent="0.25">
      <c r="A137" s="16"/>
      <c r="B137" s="566" t="s">
        <v>21</v>
      </c>
      <c r="C137" s="567"/>
      <c r="D137" s="568"/>
      <c r="E137" s="125"/>
      <c r="F137" s="233">
        <f>F93</f>
        <v>0</v>
      </c>
      <c r="G137" s="234">
        <f>(G93)</f>
        <v>0</v>
      </c>
      <c r="H137" s="235">
        <f t="shared" si="8"/>
        <v>0</v>
      </c>
      <c r="I137" s="16"/>
    </row>
    <row r="138" spans="1:9" x14ac:dyDescent="0.25">
      <c r="A138" s="16"/>
      <c r="B138" s="569" t="s">
        <v>22</v>
      </c>
      <c r="C138" s="570"/>
      <c r="D138" s="571"/>
      <c r="E138" s="126"/>
      <c r="F138" s="233">
        <f>F108</f>
        <v>0</v>
      </c>
      <c r="G138" s="234">
        <f>(G108)</f>
        <v>0</v>
      </c>
      <c r="H138" s="235">
        <f t="shared" si="8"/>
        <v>0</v>
      </c>
      <c r="I138" s="16"/>
    </row>
    <row r="139" spans="1:9" x14ac:dyDescent="0.25">
      <c r="A139" s="16"/>
      <c r="B139" s="572" t="s">
        <v>99</v>
      </c>
      <c r="C139" s="573"/>
      <c r="D139" s="574"/>
      <c r="E139" s="126"/>
      <c r="F139" s="233">
        <f>F124</f>
        <v>0</v>
      </c>
      <c r="G139" s="234">
        <f>(G124)</f>
        <v>0</v>
      </c>
      <c r="H139" s="235">
        <f t="shared" si="8"/>
        <v>0</v>
      </c>
      <c r="I139" s="16"/>
    </row>
    <row r="140" spans="1:9" x14ac:dyDescent="0.25">
      <c r="A140" s="16"/>
      <c r="B140" s="575" t="s">
        <v>100</v>
      </c>
      <c r="C140" s="576"/>
      <c r="D140" s="577"/>
      <c r="E140" s="127"/>
      <c r="F140" s="222">
        <f>F132</f>
        <v>0</v>
      </c>
      <c r="G140" s="236">
        <f>(G132)</f>
        <v>0</v>
      </c>
      <c r="H140" s="237">
        <f t="shared" si="8"/>
        <v>0</v>
      </c>
      <c r="I140" s="16"/>
    </row>
    <row r="141" spans="1:9" x14ac:dyDescent="0.25">
      <c r="A141" s="16"/>
      <c r="B141" s="547" t="s">
        <v>19</v>
      </c>
      <c r="C141" s="548"/>
      <c r="D141" s="549"/>
      <c r="E141" s="238"/>
      <c r="F141" s="239">
        <f>SUM(F135:F140)</f>
        <v>22147.5</v>
      </c>
      <c r="G141" s="240">
        <f>SUM(G135:G140)</f>
        <v>1930</v>
      </c>
      <c r="H141" s="241">
        <f>SUM(H135:H140)</f>
        <v>24077.5</v>
      </c>
      <c r="I141" s="16"/>
    </row>
    <row r="142" spans="1:9" x14ac:dyDescent="0.25">
      <c r="A142" s="16"/>
      <c r="B142" s="578"/>
      <c r="C142" s="579"/>
      <c r="D142" s="579"/>
      <c r="E142" s="579"/>
      <c r="F142" s="579"/>
      <c r="G142" s="580"/>
      <c r="H142" s="581"/>
      <c r="I142" s="16"/>
    </row>
    <row r="143" spans="1:9" ht="63.75" x14ac:dyDescent="0.25">
      <c r="A143" s="16"/>
      <c r="B143" s="198" t="s">
        <v>101</v>
      </c>
      <c r="C143" s="242"/>
      <c r="D143" s="243" t="s">
        <v>70</v>
      </c>
      <c r="E143" s="244" t="s">
        <v>41</v>
      </c>
      <c r="F143" s="245" t="s">
        <v>165</v>
      </c>
      <c r="G143" s="245" t="s">
        <v>25</v>
      </c>
      <c r="H143" s="246" t="s">
        <v>102</v>
      </c>
      <c r="I143" s="16"/>
    </row>
    <row r="144" spans="1:9" x14ac:dyDescent="0.25">
      <c r="A144" s="16"/>
      <c r="B144" s="86" t="s">
        <v>103</v>
      </c>
      <c r="C144" s="128"/>
      <c r="D144" s="247"/>
      <c r="E144" s="248"/>
      <c r="F144" s="210" t="s">
        <v>89</v>
      </c>
      <c r="G144" s="183"/>
      <c r="H144" s="183"/>
      <c r="I144" s="16"/>
    </row>
    <row r="145" spans="1:9" x14ac:dyDescent="0.25">
      <c r="A145" s="16"/>
      <c r="B145" s="122" t="s">
        <v>104</v>
      </c>
      <c r="C145" s="119"/>
      <c r="D145" s="120"/>
      <c r="E145" s="121"/>
      <c r="F145" s="222">
        <f>SUM(D145*E145)</f>
        <v>0</v>
      </c>
      <c r="G145" s="249"/>
      <c r="H145" s="237">
        <f>SUM(F145:G145)</f>
        <v>0</v>
      </c>
      <c r="I145" s="16"/>
    </row>
    <row r="146" spans="1:9" x14ac:dyDescent="0.25">
      <c r="A146" s="16"/>
      <c r="B146" s="250" t="s">
        <v>19</v>
      </c>
      <c r="C146" s="250"/>
      <c r="D146" s="240">
        <f>D145</f>
        <v>0</v>
      </c>
      <c r="E146" s="251"/>
      <c r="F146" s="239">
        <f>F145</f>
        <v>0</v>
      </c>
      <c r="G146" s="252">
        <f>(G145)</f>
        <v>0</v>
      </c>
      <c r="H146" s="253">
        <f>SUM(F146:G146)</f>
        <v>0</v>
      </c>
      <c r="I146" s="16"/>
    </row>
    <row r="147" spans="1:9" ht="15.75" thickBot="1" x14ac:dyDescent="0.3">
      <c r="A147" s="16"/>
      <c r="B147" s="582" t="s">
        <v>105</v>
      </c>
      <c r="C147" s="583"/>
      <c r="D147" s="583"/>
      <c r="E147" s="583"/>
      <c r="F147" s="583"/>
      <c r="G147" s="584"/>
      <c r="H147" s="585"/>
      <c r="I147" s="16"/>
    </row>
    <row r="148" spans="1:9" ht="64.5" thickBot="1" x14ac:dyDescent="0.3">
      <c r="A148" s="16"/>
      <c r="B148" s="586"/>
      <c r="C148" s="587"/>
      <c r="D148" s="587"/>
      <c r="E148" s="588"/>
      <c r="F148" s="254" t="s">
        <v>165</v>
      </c>
      <c r="G148" s="255" t="s">
        <v>25</v>
      </c>
      <c r="H148" s="256" t="s">
        <v>102</v>
      </c>
      <c r="I148" s="16"/>
    </row>
    <row r="149" spans="1:9" ht="15.75" thickBot="1" x14ac:dyDescent="0.3">
      <c r="A149" s="16"/>
      <c r="B149" s="589"/>
      <c r="C149" s="590"/>
      <c r="D149" s="590"/>
      <c r="E149" s="590"/>
      <c r="F149" s="590"/>
      <c r="G149" s="591"/>
      <c r="H149" s="592"/>
      <c r="I149" s="16"/>
    </row>
    <row r="150" spans="1:9" ht="15.75" thickBot="1" x14ac:dyDescent="0.3">
      <c r="A150" s="16"/>
      <c r="B150" s="593" t="s">
        <v>195</v>
      </c>
      <c r="C150" s="594"/>
      <c r="D150" s="594"/>
      <c r="E150" s="595"/>
      <c r="F150" s="257">
        <f>SUM(F141, F146)</f>
        <v>22147.5</v>
      </c>
      <c r="G150" s="258">
        <f>SUM(G57, G80, G93, G108, G124, G132, G146)</f>
        <v>1930</v>
      </c>
      <c r="H150" s="259">
        <f>SUM(H141, H146)</f>
        <v>24077.5</v>
      </c>
      <c r="I150" s="16"/>
    </row>
    <row r="151" spans="1:9" x14ac:dyDescent="0.25">
      <c r="A151" s="16"/>
      <c r="B151" s="129"/>
      <c r="C151" s="129"/>
      <c r="D151" s="42"/>
      <c r="E151" s="130"/>
      <c r="F151" s="131"/>
      <c r="G151" s="131"/>
      <c r="H151" s="131"/>
      <c r="I151" s="16"/>
    </row>
    <row r="152" spans="1:9" x14ac:dyDescent="0.25">
      <c r="A152" s="16"/>
      <c r="B152" s="17"/>
      <c r="C152" s="17"/>
      <c r="D152" s="16"/>
      <c r="E152" s="18"/>
      <c r="F152" s="18"/>
      <c r="G152" s="18"/>
      <c r="H152" s="18"/>
      <c r="I152" s="16"/>
    </row>
    <row r="153" spans="1:9" x14ac:dyDescent="0.25">
      <c r="A153" s="16"/>
      <c r="B153" s="17"/>
      <c r="C153" s="17"/>
      <c r="D153" s="16"/>
      <c r="E153" s="18"/>
      <c r="F153" s="16"/>
      <c r="G153" s="16"/>
      <c r="H153" s="16"/>
      <c r="I153" s="16"/>
    </row>
  </sheetData>
  <sheetProtection algorithmName="SHA-512" hashValue="ACXxC0BoBA5nmgoN0WDn+Nv7n/0SUyDmgIpWYhBFqwiMWqGh82QYTFtOZUaTAz9v/KHbd7I2ecfvRTjPdDs+wQ==" saltValue="vXlAbVkWETN8q3G/PiIWKg==" spinCount="100000" sheet="1" objects="1" scenarios="1"/>
  <mergeCells count="36">
    <mergeCell ref="B9:H9"/>
    <mergeCell ref="B1:H1"/>
    <mergeCell ref="B2:H2"/>
    <mergeCell ref="D3:F3"/>
    <mergeCell ref="D5:F5"/>
    <mergeCell ref="D7:F7"/>
    <mergeCell ref="B69:F69"/>
    <mergeCell ref="B10:H10"/>
    <mergeCell ref="B50:H50"/>
    <mergeCell ref="B51:E51"/>
    <mergeCell ref="B52:E52"/>
    <mergeCell ref="B53:E53"/>
    <mergeCell ref="B54:E54"/>
    <mergeCell ref="B55:E55"/>
    <mergeCell ref="B56:E56"/>
    <mergeCell ref="D57:E57"/>
    <mergeCell ref="B58:H58"/>
    <mergeCell ref="B60:F60"/>
    <mergeCell ref="B140:D140"/>
    <mergeCell ref="B141:D141"/>
    <mergeCell ref="B81:H81"/>
    <mergeCell ref="B94:H94"/>
    <mergeCell ref="B109:H109"/>
    <mergeCell ref="B125:H125"/>
    <mergeCell ref="B133:H133"/>
    <mergeCell ref="B135:D135"/>
    <mergeCell ref="B118:H118"/>
    <mergeCell ref="B136:D136"/>
    <mergeCell ref="B137:D137"/>
    <mergeCell ref="B138:D138"/>
    <mergeCell ref="B139:D139"/>
    <mergeCell ref="B142:H142"/>
    <mergeCell ref="B147:H147"/>
    <mergeCell ref="B148:E148"/>
    <mergeCell ref="B149:H149"/>
    <mergeCell ref="B150:E15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82C46-0C4C-4EA0-8242-B04C159DB3CB}">
  <dimension ref="A1:F75"/>
  <sheetViews>
    <sheetView workbookViewId="0">
      <selection activeCell="B51" sqref="B51:E51"/>
    </sheetView>
  </sheetViews>
  <sheetFormatPr defaultRowHeight="15" x14ac:dyDescent="0.25"/>
  <cols>
    <col min="1" max="1" width="6.42578125" customWidth="1"/>
    <col min="2" max="2" width="55.28515625" customWidth="1"/>
    <col min="3" max="3" width="26.5703125" customWidth="1"/>
    <col min="4" max="4" width="27" customWidth="1"/>
    <col min="5" max="5" width="26.42578125" customWidth="1"/>
    <col min="6" max="6" width="6.7109375" customWidth="1"/>
  </cols>
  <sheetData>
    <row r="1" spans="1:6" ht="28.5" customHeight="1" x14ac:dyDescent="0.25">
      <c r="A1" s="297"/>
      <c r="B1" s="297"/>
      <c r="C1" s="297"/>
      <c r="D1" s="297"/>
      <c r="E1" s="297"/>
      <c r="F1" s="297"/>
    </row>
    <row r="2" spans="1:6" ht="15.75" x14ac:dyDescent="0.25">
      <c r="A2" s="297"/>
      <c r="B2" s="626" t="s">
        <v>107</v>
      </c>
      <c r="C2" s="626"/>
      <c r="D2" s="626"/>
      <c r="E2" s="626"/>
      <c r="F2" s="297"/>
    </row>
    <row r="3" spans="1:6" ht="15.75" x14ac:dyDescent="0.25">
      <c r="A3" s="297"/>
      <c r="B3" s="627" t="s">
        <v>108</v>
      </c>
      <c r="C3" s="627"/>
      <c r="D3" s="627"/>
      <c r="E3" s="627"/>
      <c r="F3" s="297"/>
    </row>
    <row r="4" spans="1:6" ht="15.75" x14ac:dyDescent="0.25">
      <c r="A4" s="297"/>
      <c r="B4" s="628" t="s">
        <v>109</v>
      </c>
      <c r="C4" s="628"/>
      <c r="D4" s="628"/>
      <c r="E4" s="628"/>
      <c r="F4" s="297"/>
    </row>
    <row r="5" spans="1:6" ht="15.75" x14ac:dyDescent="0.25">
      <c r="A5" s="297"/>
      <c r="B5" s="628" t="s">
        <v>110</v>
      </c>
      <c r="C5" s="628"/>
      <c r="D5" s="628"/>
      <c r="E5" s="628"/>
      <c r="F5" s="297"/>
    </row>
    <row r="6" spans="1:6" x14ac:dyDescent="0.25">
      <c r="A6" s="297"/>
      <c r="B6" s="629"/>
      <c r="C6" s="629"/>
      <c r="D6" s="629"/>
      <c r="E6" s="629"/>
      <c r="F6" s="297"/>
    </row>
    <row r="7" spans="1:6" ht="18.75" x14ac:dyDescent="0.25">
      <c r="A7" s="297"/>
      <c r="B7" s="625" t="s">
        <v>235</v>
      </c>
      <c r="C7" s="625"/>
      <c r="D7" s="625"/>
      <c r="E7" s="625"/>
      <c r="F7" s="297"/>
    </row>
    <row r="8" spans="1:6" x14ac:dyDescent="0.25">
      <c r="A8" s="297"/>
      <c r="B8" s="614"/>
      <c r="C8" s="614"/>
      <c r="D8" s="614"/>
      <c r="E8" s="614"/>
      <c r="F8" s="297"/>
    </row>
    <row r="9" spans="1:6" ht="15.75" x14ac:dyDescent="0.25">
      <c r="A9" s="297"/>
      <c r="B9" s="610" t="s">
        <v>112</v>
      </c>
      <c r="C9" s="616"/>
      <c r="D9" s="616"/>
      <c r="E9" s="616"/>
      <c r="F9" s="297"/>
    </row>
    <row r="10" spans="1:6" ht="15.75" x14ac:dyDescent="0.25">
      <c r="A10" s="297"/>
      <c r="B10" s="610" t="s">
        <v>113</v>
      </c>
      <c r="C10" s="616"/>
      <c r="D10" s="616"/>
      <c r="E10" s="616"/>
      <c r="F10" s="297"/>
    </row>
    <row r="11" spans="1:6" ht="15.75" x14ac:dyDescent="0.25">
      <c r="A11" s="297"/>
      <c r="B11" s="618"/>
      <c r="C11" s="619"/>
      <c r="D11" s="619"/>
      <c r="E11" s="619"/>
      <c r="F11" s="297"/>
    </row>
    <row r="12" spans="1:6" ht="15.75" x14ac:dyDescent="0.25">
      <c r="A12" s="297"/>
      <c r="B12" s="262" t="s">
        <v>114</v>
      </c>
      <c r="C12" s="262" t="s">
        <v>115</v>
      </c>
      <c r="D12" s="262" t="s">
        <v>116</v>
      </c>
      <c r="E12" s="262" t="s">
        <v>117</v>
      </c>
      <c r="F12" s="297"/>
    </row>
    <row r="13" spans="1:6" ht="15.75" x14ac:dyDescent="0.25">
      <c r="A13" s="297"/>
      <c r="B13" s="261" t="s">
        <v>120</v>
      </c>
      <c r="C13" s="261"/>
      <c r="D13" s="261"/>
      <c r="E13" s="261"/>
      <c r="F13" s="297"/>
    </row>
    <row r="14" spans="1:6" ht="15.75" x14ac:dyDescent="0.25">
      <c r="A14" s="297"/>
      <c r="B14" s="261" t="s">
        <v>121</v>
      </c>
      <c r="C14" s="261"/>
      <c r="D14" s="261"/>
      <c r="E14" s="261"/>
      <c r="F14" s="297"/>
    </row>
    <row r="15" spans="1:6" ht="16.5" thickBot="1" x14ac:dyDescent="0.3">
      <c r="A15" s="297"/>
      <c r="B15" s="263" t="s">
        <v>122</v>
      </c>
      <c r="C15" s="263"/>
      <c r="D15" s="263"/>
      <c r="E15" s="263"/>
      <c r="F15" s="297"/>
    </row>
    <row r="16" spans="1:6" ht="16.5" thickTop="1" x14ac:dyDescent="0.25">
      <c r="A16" s="297"/>
      <c r="B16" s="293" t="s">
        <v>123</v>
      </c>
      <c r="C16" s="293"/>
      <c r="D16" s="293"/>
      <c r="E16" s="293"/>
      <c r="F16" s="297"/>
    </row>
    <row r="17" spans="1:6" ht="15.75" x14ac:dyDescent="0.25">
      <c r="A17" s="297"/>
      <c r="B17" s="596"/>
      <c r="C17" s="597"/>
      <c r="D17" s="597"/>
      <c r="E17" s="597"/>
      <c r="F17" s="297"/>
    </row>
    <row r="18" spans="1:6" ht="15.75" x14ac:dyDescent="0.25">
      <c r="A18" s="297"/>
      <c r="B18" s="262" t="s">
        <v>114</v>
      </c>
      <c r="C18" s="262" t="s">
        <v>115</v>
      </c>
      <c r="D18" s="262" t="s">
        <v>116</v>
      </c>
      <c r="E18" s="262" t="s">
        <v>117</v>
      </c>
      <c r="F18" s="297"/>
    </row>
    <row r="19" spans="1:6" ht="15.75" x14ac:dyDescent="0.25">
      <c r="A19" s="297"/>
      <c r="B19" s="261" t="s">
        <v>124</v>
      </c>
      <c r="C19" s="261"/>
      <c r="D19" s="261"/>
      <c r="E19" s="261"/>
      <c r="F19" s="297"/>
    </row>
    <row r="20" spans="1:6" ht="15.75" x14ac:dyDescent="0.25">
      <c r="A20" s="297"/>
      <c r="B20" s="261" t="s">
        <v>125</v>
      </c>
      <c r="C20" s="261"/>
      <c r="D20" s="261"/>
      <c r="E20" s="261"/>
      <c r="F20" s="297"/>
    </row>
    <row r="21" spans="1:6" ht="16.5" thickBot="1" x14ac:dyDescent="0.3">
      <c r="A21" s="297"/>
      <c r="B21" s="263" t="s">
        <v>126</v>
      </c>
      <c r="C21" s="263"/>
      <c r="D21" s="263"/>
      <c r="E21" s="263"/>
      <c r="F21" s="297"/>
    </row>
    <row r="22" spans="1:6" ht="15.75" thickTop="1" x14ac:dyDescent="0.25">
      <c r="A22" s="297"/>
      <c r="B22" s="621" t="s">
        <v>127</v>
      </c>
      <c r="C22" s="622"/>
      <c r="D22" s="622"/>
      <c r="E22" s="622"/>
      <c r="F22" s="297"/>
    </row>
    <row r="23" spans="1:6" ht="15.75" x14ac:dyDescent="0.25">
      <c r="A23" s="297"/>
      <c r="B23" s="292"/>
      <c r="C23" s="294"/>
      <c r="D23" s="294"/>
      <c r="E23" s="294"/>
      <c r="F23" s="297"/>
    </row>
    <row r="24" spans="1:6" ht="15.75" x14ac:dyDescent="0.25">
      <c r="A24" s="297"/>
      <c r="B24" s="262" t="s">
        <v>114</v>
      </c>
      <c r="C24" s="262" t="s">
        <v>115</v>
      </c>
      <c r="D24" s="262" t="s">
        <v>116</v>
      </c>
      <c r="E24" s="262" t="s">
        <v>117</v>
      </c>
      <c r="F24" s="297"/>
    </row>
    <row r="25" spans="1:6" ht="15.75" x14ac:dyDescent="0.25">
      <c r="A25" s="297"/>
      <c r="B25" s="261" t="s">
        <v>128</v>
      </c>
      <c r="C25" s="261"/>
      <c r="D25" s="261"/>
      <c r="E25" s="261"/>
      <c r="F25" s="297"/>
    </row>
    <row r="26" spans="1:6" ht="15.75" x14ac:dyDescent="0.25">
      <c r="A26" s="297"/>
      <c r="B26" s="261" t="s">
        <v>129</v>
      </c>
      <c r="C26" s="261"/>
      <c r="D26" s="261"/>
      <c r="E26" s="261"/>
      <c r="F26" s="297"/>
    </row>
    <row r="27" spans="1:6" ht="16.5" thickBot="1" x14ac:dyDescent="0.3">
      <c r="A27" s="297"/>
      <c r="B27" s="264" t="s">
        <v>130</v>
      </c>
      <c r="C27" s="264"/>
      <c r="D27" s="264"/>
      <c r="E27" s="264"/>
      <c r="F27" s="297"/>
    </row>
    <row r="28" spans="1:6" ht="15.75" thickTop="1" x14ac:dyDescent="0.25">
      <c r="A28" s="297"/>
      <c r="B28" s="602"/>
      <c r="C28" s="602"/>
      <c r="D28" s="602"/>
      <c r="E28" s="602"/>
      <c r="F28" s="297"/>
    </row>
    <row r="29" spans="1:6" x14ac:dyDescent="0.25">
      <c r="A29" s="297"/>
      <c r="B29" s="624"/>
      <c r="C29" s="624"/>
      <c r="D29" s="624"/>
      <c r="E29" s="624"/>
      <c r="F29" s="297"/>
    </row>
    <row r="30" spans="1:6" x14ac:dyDescent="0.25">
      <c r="A30" s="297"/>
      <c r="B30" s="610" t="s">
        <v>131</v>
      </c>
      <c r="C30" s="611"/>
      <c r="D30" s="611"/>
      <c r="E30" s="611"/>
      <c r="F30" s="297"/>
    </row>
    <row r="31" spans="1:6" x14ac:dyDescent="0.25">
      <c r="A31" s="297"/>
      <c r="B31" s="610" t="s">
        <v>132</v>
      </c>
      <c r="C31" s="611"/>
      <c r="D31" s="611"/>
      <c r="E31" s="611"/>
      <c r="F31" s="297"/>
    </row>
    <row r="32" spans="1:6" ht="15.75" x14ac:dyDescent="0.25">
      <c r="A32" s="297"/>
      <c r="B32" s="596"/>
      <c r="C32" s="597"/>
      <c r="D32" s="597"/>
      <c r="E32" s="597"/>
      <c r="F32" s="297"/>
    </row>
    <row r="33" spans="1:6" ht="15.75" x14ac:dyDescent="0.25">
      <c r="A33" s="297"/>
      <c r="B33" s="262" t="s">
        <v>114</v>
      </c>
      <c r="C33" s="262" t="s">
        <v>115</v>
      </c>
      <c r="D33" s="262" t="s">
        <v>116</v>
      </c>
      <c r="E33" s="262" t="s">
        <v>117</v>
      </c>
      <c r="F33" s="297"/>
    </row>
    <row r="34" spans="1:6" ht="15.75" x14ac:dyDescent="0.25">
      <c r="A34" s="297"/>
      <c r="B34" s="261" t="s">
        <v>133</v>
      </c>
      <c r="C34" s="261"/>
      <c r="D34" s="261"/>
      <c r="E34" s="261"/>
      <c r="F34" s="297"/>
    </row>
    <row r="35" spans="1:6" ht="15.75" x14ac:dyDescent="0.25">
      <c r="A35" s="297"/>
      <c r="B35" s="260" t="s">
        <v>134</v>
      </c>
      <c r="C35" s="260"/>
      <c r="D35" s="260"/>
      <c r="E35" s="260"/>
      <c r="F35" s="297"/>
    </row>
    <row r="36" spans="1:6" ht="16.5" thickBot="1" x14ac:dyDescent="0.3">
      <c r="A36" s="297"/>
      <c r="B36" s="263" t="s">
        <v>135</v>
      </c>
      <c r="C36" s="263"/>
      <c r="D36" s="263"/>
      <c r="E36" s="263"/>
      <c r="F36" s="297"/>
    </row>
    <row r="37" spans="1:6" ht="16.5" thickTop="1" x14ac:dyDescent="0.25">
      <c r="A37" s="297"/>
      <c r="B37" s="599" t="s">
        <v>136</v>
      </c>
      <c r="C37" s="599"/>
      <c r="D37" s="599"/>
      <c r="E37" s="599"/>
      <c r="F37" s="297"/>
    </row>
    <row r="38" spans="1:6" ht="15.75" x14ac:dyDescent="0.25">
      <c r="A38" s="297"/>
      <c r="B38" s="596"/>
      <c r="C38" s="600"/>
      <c r="D38" s="600"/>
      <c r="E38" s="600"/>
      <c r="F38" s="297"/>
    </row>
    <row r="39" spans="1:6" ht="15.75" x14ac:dyDescent="0.25">
      <c r="A39" s="297"/>
      <c r="B39" s="262" t="s">
        <v>114</v>
      </c>
      <c r="C39" s="262" t="s">
        <v>115</v>
      </c>
      <c r="D39" s="262" t="s">
        <v>116</v>
      </c>
      <c r="E39" s="262" t="s">
        <v>117</v>
      </c>
      <c r="F39" s="297"/>
    </row>
    <row r="40" spans="1:6" ht="15.75" x14ac:dyDescent="0.25">
      <c r="A40" s="297"/>
      <c r="B40" s="261" t="s">
        <v>137</v>
      </c>
      <c r="C40" s="261"/>
      <c r="D40" s="261"/>
      <c r="E40" s="261"/>
      <c r="F40" s="297"/>
    </row>
    <row r="41" spans="1:6" ht="15.75" x14ac:dyDescent="0.25">
      <c r="A41" s="297"/>
      <c r="B41" s="261" t="s">
        <v>138</v>
      </c>
      <c r="C41" s="261"/>
      <c r="D41" s="261"/>
      <c r="E41" s="261"/>
      <c r="F41" s="297"/>
    </row>
    <row r="42" spans="1:6" ht="16.5" thickBot="1" x14ac:dyDescent="0.3">
      <c r="A42" s="297"/>
      <c r="B42" s="263" t="s">
        <v>139</v>
      </c>
      <c r="C42" s="263"/>
      <c r="D42" s="263"/>
      <c r="E42" s="263"/>
      <c r="F42" s="297"/>
    </row>
    <row r="43" spans="1:6" ht="16.5" thickTop="1" x14ac:dyDescent="0.25">
      <c r="A43" s="297"/>
      <c r="B43" s="599" t="s">
        <v>140</v>
      </c>
      <c r="C43" s="599"/>
      <c r="D43" s="599"/>
      <c r="E43" s="599"/>
      <c r="F43" s="297"/>
    </row>
    <row r="44" spans="1:6" ht="15.75" x14ac:dyDescent="0.25">
      <c r="A44" s="297"/>
      <c r="B44" s="596"/>
      <c r="C44" s="597"/>
      <c r="D44" s="597"/>
      <c r="E44" s="597"/>
      <c r="F44" s="297"/>
    </row>
    <row r="45" spans="1:6" ht="15.75" x14ac:dyDescent="0.25">
      <c r="A45" s="297"/>
      <c r="B45" s="262" t="s">
        <v>114</v>
      </c>
      <c r="C45" s="262" t="s">
        <v>115</v>
      </c>
      <c r="D45" s="262" t="s">
        <v>116</v>
      </c>
      <c r="E45" s="262" t="s">
        <v>117</v>
      </c>
      <c r="F45" s="297"/>
    </row>
    <row r="46" spans="1:6" ht="15.75" x14ac:dyDescent="0.25">
      <c r="A46" s="297"/>
      <c r="B46" s="261" t="s">
        <v>141</v>
      </c>
      <c r="C46" s="261"/>
      <c r="D46" s="261"/>
      <c r="E46" s="261"/>
      <c r="F46" s="297"/>
    </row>
    <row r="47" spans="1:6" ht="15.75" x14ac:dyDescent="0.25">
      <c r="A47" s="297"/>
      <c r="B47" s="261" t="s">
        <v>142</v>
      </c>
      <c r="C47" s="261"/>
      <c r="D47" s="261"/>
      <c r="E47" s="261"/>
      <c r="F47" s="297"/>
    </row>
    <row r="48" spans="1:6" ht="16.5" thickBot="1" x14ac:dyDescent="0.3">
      <c r="A48" s="297"/>
      <c r="B48" s="263" t="s">
        <v>143</v>
      </c>
      <c r="C48" s="263"/>
      <c r="D48" s="263"/>
      <c r="E48" s="263"/>
      <c r="F48" s="297"/>
    </row>
    <row r="49" spans="1:6" ht="15.75" thickTop="1" x14ac:dyDescent="0.25">
      <c r="A49" s="297"/>
      <c r="B49" s="602"/>
      <c r="C49" s="602"/>
      <c r="D49" s="602"/>
      <c r="E49" s="602"/>
      <c r="F49" s="297"/>
    </row>
    <row r="50" spans="1:6" x14ac:dyDescent="0.25">
      <c r="A50" s="297"/>
      <c r="B50" s="603"/>
      <c r="C50" s="603"/>
      <c r="D50" s="603"/>
      <c r="E50" s="603"/>
      <c r="F50" s="297"/>
    </row>
    <row r="51" spans="1:6" x14ac:dyDescent="0.25">
      <c r="A51" s="297"/>
      <c r="B51" s="607" t="s">
        <v>144</v>
      </c>
      <c r="C51" s="608"/>
      <c r="D51" s="608"/>
      <c r="E51" s="608"/>
      <c r="F51" s="297"/>
    </row>
    <row r="52" spans="1:6" x14ac:dyDescent="0.25">
      <c r="A52" s="297"/>
      <c r="B52" s="610" t="s">
        <v>145</v>
      </c>
      <c r="C52" s="611"/>
      <c r="D52" s="611"/>
      <c r="E52" s="611"/>
      <c r="F52" s="297"/>
    </row>
    <row r="53" spans="1:6" ht="15.75" x14ac:dyDescent="0.25">
      <c r="A53" s="297"/>
      <c r="B53" s="596"/>
      <c r="C53" s="597"/>
      <c r="D53" s="597"/>
      <c r="E53" s="597"/>
      <c r="F53" s="297"/>
    </row>
    <row r="54" spans="1:6" ht="15.75" x14ac:dyDescent="0.25">
      <c r="A54" s="297"/>
      <c r="B54" s="262" t="s">
        <v>114</v>
      </c>
      <c r="C54" s="262" t="s">
        <v>115</v>
      </c>
      <c r="D54" s="262" t="s">
        <v>116</v>
      </c>
      <c r="E54" s="262" t="s">
        <v>117</v>
      </c>
      <c r="F54" s="297"/>
    </row>
    <row r="55" spans="1:6" ht="15.75" x14ac:dyDescent="0.25">
      <c r="A55" s="297"/>
      <c r="B55" s="261" t="s">
        <v>146</v>
      </c>
      <c r="C55" s="261"/>
      <c r="D55" s="261"/>
      <c r="E55" s="261"/>
      <c r="F55" s="297"/>
    </row>
    <row r="56" spans="1:6" ht="15.75" x14ac:dyDescent="0.25">
      <c r="A56" s="297"/>
      <c r="B56" s="261" t="s">
        <v>147</v>
      </c>
      <c r="C56" s="261"/>
      <c r="D56" s="261"/>
      <c r="E56" s="261"/>
      <c r="F56" s="297"/>
    </row>
    <row r="57" spans="1:6" ht="16.5" thickBot="1" x14ac:dyDescent="0.3">
      <c r="A57" s="297"/>
      <c r="B57" s="263" t="s">
        <v>148</v>
      </c>
      <c r="C57" s="263"/>
      <c r="D57" s="263"/>
      <c r="E57" s="263"/>
      <c r="F57" s="297"/>
    </row>
    <row r="58" spans="1:6" x14ac:dyDescent="0.25">
      <c r="A58" s="297"/>
      <c r="B58" s="599" t="s">
        <v>149</v>
      </c>
      <c r="C58" s="613"/>
      <c r="D58" s="613"/>
      <c r="E58" s="613"/>
      <c r="F58" s="297"/>
    </row>
    <row r="59" spans="1:6" ht="15.75" x14ac:dyDescent="0.25">
      <c r="A59" s="297"/>
      <c r="B59" s="292"/>
      <c r="C59" s="294"/>
      <c r="D59" s="294"/>
      <c r="E59" s="294"/>
      <c r="F59" s="297"/>
    </row>
    <row r="60" spans="1:6" ht="15.75" x14ac:dyDescent="0.25">
      <c r="A60" s="297"/>
      <c r="B60" s="262" t="s">
        <v>114</v>
      </c>
      <c r="C60" s="262" t="s">
        <v>115</v>
      </c>
      <c r="D60" s="262" t="s">
        <v>116</v>
      </c>
      <c r="E60" s="262" t="s">
        <v>117</v>
      </c>
      <c r="F60" s="297"/>
    </row>
    <row r="61" spans="1:6" ht="15.75" x14ac:dyDescent="0.25">
      <c r="A61" s="297"/>
      <c r="B61" s="261" t="s">
        <v>150</v>
      </c>
      <c r="C61" s="261"/>
      <c r="D61" s="261"/>
      <c r="E61" s="261"/>
      <c r="F61" s="297"/>
    </row>
    <row r="62" spans="1:6" ht="15.75" x14ac:dyDescent="0.25">
      <c r="A62" s="297"/>
      <c r="B62" s="261" t="s">
        <v>151</v>
      </c>
      <c r="C62" s="261"/>
      <c r="D62" s="261"/>
      <c r="E62" s="261"/>
      <c r="F62" s="297"/>
    </row>
    <row r="63" spans="1:6" ht="16.5" thickBot="1" x14ac:dyDescent="0.3">
      <c r="A63" s="297"/>
      <c r="B63" s="263" t="s">
        <v>152</v>
      </c>
      <c r="C63" s="263"/>
      <c r="D63" s="263"/>
      <c r="E63" s="263"/>
      <c r="F63" s="297"/>
    </row>
    <row r="64" spans="1:6" ht="15.75" thickTop="1" x14ac:dyDescent="0.25">
      <c r="A64" s="297"/>
      <c r="B64" s="599" t="s">
        <v>153</v>
      </c>
      <c r="C64" s="613"/>
      <c r="D64" s="613"/>
      <c r="E64" s="613"/>
      <c r="F64" s="297"/>
    </row>
    <row r="65" spans="1:6" ht="15.75" x14ac:dyDescent="0.25">
      <c r="A65" s="297"/>
      <c r="B65" s="596"/>
      <c r="C65" s="597"/>
      <c r="D65" s="597"/>
      <c r="E65" s="597"/>
      <c r="F65" s="297"/>
    </row>
    <row r="66" spans="1:6" ht="15.75" x14ac:dyDescent="0.25">
      <c r="A66" s="297"/>
      <c r="B66" s="262" t="s">
        <v>114</v>
      </c>
      <c r="C66" s="262" t="s">
        <v>115</v>
      </c>
      <c r="D66" s="262" t="s">
        <v>116</v>
      </c>
      <c r="E66" s="262" t="s">
        <v>117</v>
      </c>
      <c r="F66" s="297"/>
    </row>
    <row r="67" spans="1:6" ht="15.75" x14ac:dyDescent="0.25">
      <c r="A67" s="297"/>
      <c r="B67" s="261" t="s">
        <v>154</v>
      </c>
      <c r="C67" s="261"/>
      <c r="D67" s="261"/>
      <c r="E67" s="261"/>
      <c r="F67" s="297"/>
    </row>
    <row r="68" spans="1:6" ht="15.75" x14ac:dyDescent="0.25">
      <c r="A68" s="297"/>
      <c r="B68" s="261" t="s">
        <v>155</v>
      </c>
      <c r="C68" s="261"/>
      <c r="D68" s="261"/>
      <c r="E68" s="261"/>
      <c r="F68" s="297"/>
    </row>
    <row r="69" spans="1:6" ht="16.5" thickBot="1" x14ac:dyDescent="0.3">
      <c r="A69" s="297"/>
      <c r="B69" s="263" t="s">
        <v>156</v>
      </c>
      <c r="C69" s="263"/>
      <c r="D69" s="263"/>
      <c r="E69" s="263"/>
      <c r="F69" s="297"/>
    </row>
    <row r="70" spans="1:6" ht="16.5" thickTop="1" x14ac:dyDescent="0.25">
      <c r="A70" s="297"/>
      <c r="B70" s="298"/>
      <c r="C70" s="298"/>
      <c r="D70" s="298"/>
      <c r="E70" s="298"/>
      <c r="F70" s="297"/>
    </row>
    <row r="71" spans="1:6" ht="15.75" x14ac:dyDescent="0.25">
      <c r="A71" s="297"/>
      <c r="B71" s="299"/>
      <c r="C71" s="299"/>
      <c r="D71" s="299"/>
      <c r="E71" s="299"/>
      <c r="F71" s="297"/>
    </row>
    <row r="72" spans="1:6" ht="6.75" customHeight="1" x14ac:dyDescent="0.25">
      <c r="A72" s="297"/>
      <c r="B72" s="299"/>
      <c r="C72" s="299"/>
      <c r="D72" s="299"/>
      <c r="E72" s="299"/>
      <c r="F72" s="297"/>
    </row>
    <row r="73" spans="1:6" ht="15.75" hidden="1" x14ac:dyDescent="0.25">
      <c r="A73" s="297"/>
      <c r="B73" s="299"/>
      <c r="C73" s="299"/>
      <c r="D73" s="299"/>
      <c r="E73" s="299"/>
      <c r="F73" s="297"/>
    </row>
    <row r="74" spans="1:6" ht="15.75" hidden="1" x14ac:dyDescent="0.25">
      <c r="A74" s="297"/>
      <c r="B74" s="299"/>
      <c r="C74" s="299"/>
      <c r="D74" s="299"/>
      <c r="E74" s="299"/>
      <c r="F74" s="297"/>
    </row>
    <row r="75" spans="1:6" ht="15.75" hidden="1" x14ac:dyDescent="0.25">
      <c r="A75" s="297"/>
      <c r="B75" s="299"/>
      <c r="C75" s="299"/>
      <c r="D75" s="299"/>
      <c r="E75" s="299"/>
      <c r="F75" s="297"/>
    </row>
  </sheetData>
  <mergeCells count="27">
    <mergeCell ref="B7:E7"/>
    <mergeCell ref="B2:E2"/>
    <mergeCell ref="B3:E3"/>
    <mergeCell ref="B4:E4"/>
    <mergeCell ref="B5:E5"/>
    <mergeCell ref="B6:E6"/>
    <mergeCell ref="B32:E32"/>
    <mergeCell ref="B8:E8"/>
    <mergeCell ref="B9:E9"/>
    <mergeCell ref="B10:E10"/>
    <mergeCell ref="B11:E11"/>
    <mergeCell ref="B17:E17"/>
    <mergeCell ref="B22:E22"/>
    <mergeCell ref="B28:E29"/>
    <mergeCell ref="B30:E30"/>
    <mergeCell ref="B31:E31"/>
    <mergeCell ref="B65:E65"/>
    <mergeCell ref="B37:E37"/>
    <mergeCell ref="B38:E38"/>
    <mergeCell ref="B43:E43"/>
    <mergeCell ref="B44:E44"/>
    <mergeCell ref="B49:E50"/>
    <mergeCell ref="B51:E51"/>
    <mergeCell ref="B52:E52"/>
    <mergeCell ref="B53:E53"/>
    <mergeCell ref="B58:E58"/>
    <mergeCell ref="B64:E6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1B5D-0F86-4CC5-9100-E0FB2980D5C2}">
  <dimension ref="A1:O219"/>
  <sheetViews>
    <sheetView workbookViewId="0">
      <selection activeCell="K5" sqref="K5:N8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222</v>
      </c>
      <c r="E5" s="524"/>
      <c r="F5" s="524"/>
      <c r="G5" s="524"/>
      <c r="H5" s="524"/>
      <c r="I5" s="524"/>
      <c r="J5" s="429" t="s">
        <v>218</v>
      </c>
      <c r="K5" s="640" t="s">
        <v>250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215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221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k9PkIg/DelXrf89XadM0/77gnTZE8kipSSPw9EoCqdAO56PiW0qZRBPSFsGB9qH91yHXxUpn+Ohe/agPLae0lw==" saltValue="XJ0tnE4BRpZpoYWP8KMAlg==" spinCount="100000" sheet="1" objects="1" scenarios="1"/>
  <mergeCells count="14">
    <mergeCell ref="B42:N42"/>
    <mergeCell ref="B110:N110"/>
    <mergeCell ref="B208:N208"/>
    <mergeCell ref="B129:N130"/>
    <mergeCell ref="B164:N164"/>
    <mergeCell ref="B183:N183"/>
    <mergeCell ref="B192:N192"/>
    <mergeCell ref="B206:N206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A74D-EA17-45DE-BE85-4E3FA49D7F47}">
  <dimension ref="A1:L78"/>
  <sheetViews>
    <sheetView workbookViewId="0">
      <selection activeCell="M14" sqref="M14"/>
    </sheetView>
  </sheetViews>
  <sheetFormatPr defaultRowHeight="15" x14ac:dyDescent="0.25"/>
  <cols>
    <col min="1" max="1" width="18" customWidth="1"/>
    <col min="2" max="2" width="38.28515625" customWidth="1"/>
    <col min="3" max="3" width="16.42578125" customWidth="1"/>
    <col min="4" max="4" width="15.5703125" customWidth="1"/>
    <col min="5" max="5" width="16.5703125" customWidth="1"/>
    <col min="6" max="6" width="20.42578125" customWidth="1"/>
    <col min="7" max="7" width="29" customWidth="1"/>
    <col min="8" max="8" width="18.7109375" customWidth="1"/>
  </cols>
  <sheetData>
    <row r="1" spans="1:12" ht="61.5" customHeight="1" x14ac:dyDescent="0.25">
      <c r="A1" s="297"/>
      <c r="B1" s="297"/>
      <c r="C1" s="297"/>
      <c r="D1" s="297"/>
      <c r="E1" s="297"/>
      <c r="F1" s="297"/>
      <c r="G1" s="297"/>
      <c r="H1" s="297"/>
      <c r="I1" s="678" t="s">
        <v>234</v>
      </c>
      <c r="J1" s="679"/>
      <c r="K1" s="679"/>
      <c r="L1" s="679"/>
    </row>
    <row r="2" spans="1:12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  <c r="I2" s="679"/>
      <c r="J2" s="679"/>
      <c r="K2" s="679"/>
      <c r="L2" s="679"/>
    </row>
    <row r="3" spans="1:12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  <c r="I3" s="679"/>
      <c r="J3" s="679"/>
      <c r="K3" s="679"/>
      <c r="L3" s="679"/>
    </row>
    <row r="4" spans="1:12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  <c r="I4" s="679"/>
      <c r="J4" s="679"/>
      <c r="K4" s="679"/>
      <c r="L4" s="679"/>
    </row>
    <row r="5" spans="1:12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  <c r="I5" s="679"/>
      <c r="J5" s="679"/>
      <c r="K5" s="679"/>
      <c r="L5" s="679"/>
    </row>
    <row r="6" spans="1:12" x14ac:dyDescent="0.25">
      <c r="A6" s="297"/>
      <c r="B6" s="629"/>
      <c r="C6" s="629"/>
      <c r="D6" s="629"/>
      <c r="E6" s="629"/>
      <c r="F6" s="629"/>
      <c r="G6" s="629"/>
      <c r="H6" s="297"/>
      <c r="I6" s="679"/>
      <c r="J6" s="679"/>
      <c r="K6" s="679"/>
      <c r="L6" s="679"/>
    </row>
    <row r="7" spans="1:12" ht="18.75" x14ac:dyDescent="0.25">
      <c r="A7" s="297"/>
      <c r="B7" s="625" t="s">
        <v>233</v>
      </c>
      <c r="C7" s="625"/>
      <c r="D7" s="625"/>
      <c r="E7" s="625"/>
      <c r="F7" s="625"/>
      <c r="G7" s="625"/>
      <c r="H7" s="297"/>
      <c r="I7" s="679"/>
      <c r="J7" s="679"/>
      <c r="K7" s="679"/>
      <c r="L7" s="679"/>
    </row>
    <row r="8" spans="1:12" x14ac:dyDescent="0.25">
      <c r="A8" s="297"/>
      <c r="B8" s="614"/>
      <c r="C8" s="614"/>
      <c r="D8" s="614"/>
      <c r="E8" s="614"/>
      <c r="F8" s="614"/>
      <c r="G8" s="614"/>
      <c r="H8" s="297"/>
      <c r="I8" s="679"/>
      <c r="J8" s="679"/>
      <c r="K8" s="679"/>
      <c r="L8" s="679"/>
    </row>
    <row r="9" spans="1:12" x14ac:dyDescent="0.25">
      <c r="A9" s="297"/>
      <c r="B9" s="615" t="s">
        <v>111</v>
      </c>
      <c r="C9" s="611"/>
      <c r="D9" s="611"/>
      <c r="E9" s="611"/>
      <c r="F9" s="611"/>
      <c r="G9" s="612"/>
      <c r="H9" s="297"/>
      <c r="I9" s="679"/>
      <c r="J9" s="679"/>
      <c r="K9" s="679"/>
      <c r="L9" s="679"/>
    </row>
    <row r="10" spans="1:12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  <c r="I10" s="679"/>
      <c r="J10" s="679"/>
      <c r="K10" s="679"/>
      <c r="L10" s="679"/>
    </row>
    <row r="11" spans="1:12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  <c r="I11" s="679"/>
      <c r="J11" s="679"/>
      <c r="K11" s="679"/>
      <c r="L11" s="679"/>
    </row>
    <row r="12" spans="1:12" ht="15.75" x14ac:dyDescent="0.25">
      <c r="A12" s="297"/>
      <c r="B12" s="618"/>
      <c r="C12" s="619"/>
      <c r="D12" s="619"/>
      <c r="E12" s="619"/>
      <c r="F12" s="619"/>
      <c r="G12" s="620"/>
      <c r="H12" s="297"/>
      <c r="I12" s="679"/>
      <c r="J12" s="679"/>
      <c r="K12" s="679"/>
      <c r="L12" s="679"/>
    </row>
    <row r="13" spans="1:12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12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12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12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1">
    <mergeCell ref="I1:L12"/>
    <mergeCell ref="B54:G54"/>
    <mergeCell ref="B55:G55"/>
    <mergeCell ref="B56:G56"/>
    <mergeCell ref="B61:G61"/>
    <mergeCell ref="B23:G23"/>
    <mergeCell ref="B29:G30"/>
    <mergeCell ref="B31:G31"/>
    <mergeCell ref="B32:G32"/>
    <mergeCell ref="B33:G33"/>
    <mergeCell ref="B34:G34"/>
    <mergeCell ref="B8:G8"/>
    <mergeCell ref="B9:G9"/>
    <mergeCell ref="B10:G10"/>
    <mergeCell ref="B11:G11"/>
    <mergeCell ref="B12:G12"/>
    <mergeCell ref="B67:G67"/>
    <mergeCell ref="B68:G68"/>
    <mergeCell ref="B39:G39"/>
    <mergeCell ref="B40:G40"/>
    <mergeCell ref="B45:G45"/>
    <mergeCell ref="B46:G46"/>
    <mergeCell ref="B51:G52"/>
    <mergeCell ref="B53:G53"/>
    <mergeCell ref="B18:G18"/>
    <mergeCell ref="B2:G2"/>
    <mergeCell ref="B3:G3"/>
    <mergeCell ref="B4:G4"/>
    <mergeCell ref="B5:G5"/>
    <mergeCell ref="B6:G6"/>
    <mergeCell ref="B7:G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35E5-F9B1-4C40-A339-7F51AA27E70D}">
  <dimension ref="A1:J75"/>
  <sheetViews>
    <sheetView workbookViewId="0">
      <selection activeCell="J18" sqref="J18"/>
    </sheetView>
  </sheetViews>
  <sheetFormatPr defaultRowHeight="15" x14ac:dyDescent="0.25"/>
  <cols>
    <col min="1" max="1" width="6.42578125" customWidth="1"/>
    <col min="2" max="2" width="55.28515625" customWidth="1"/>
    <col min="3" max="3" width="26.5703125" customWidth="1"/>
    <col min="4" max="4" width="27" customWidth="1"/>
    <col min="5" max="5" width="26.42578125" customWidth="1"/>
    <col min="6" max="6" width="6.7109375" customWidth="1"/>
  </cols>
  <sheetData>
    <row r="1" spans="1:10" ht="28.5" customHeight="1" x14ac:dyDescent="0.25">
      <c r="A1" s="297"/>
      <c r="B1" s="297"/>
      <c r="C1" s="297"/>
      <c r="D1" s="297"/>
      <c r="E1" s="297"/>
      <c r="F1" s="297"/>
      <c r="G1" s="680" t="s">
        <v>247</v>
      </c>
      <c r="H1" s="679"/>
      <c r="I1" s="679"/>
      <c r="J1" s="679"/>
    </row>
    <row r="2" spans="1:10" ht="22.5" customHeight="1" x14ac:dyDescent="0.25">
      <c r="A2" s="297"/>
      <c r="B2" s="681" t="s">
        <v>107</v>
      </c>
      <c r="C2" s="626"/>
      <c r="D2" s="626"/>
      <c r="E2" s="626"/>
      <c r="F2" s="297"/>
      <c r="G2" s="679"/>
      <c r="H2" s="679"/>
      <c r="I2" s="679"/>
      <c r="J2" s="679"/>
    </row>
    <row r="3" spans="1:10" ht="15.75" x14ac:dyDescent="0.25">
      <c r="A3" s="297"/>
      <c r="B3" s="627" t="s">
        <v>108</v>
      </c>
      <c r="C3" s="627"/>
      <c r="D3" s="627"/>
      <c r="E3" s="627"/>
      <c r="F3" s="297"/>
      <c r="G3" s="679"/>
      <c r="H3" s="679"/>
      <c r="I3" s="679"/>
      <c r="J3" s="679"/>
    </row>
    <row r="4" spans="1:10" ht="15.75" x14ac:dyDescent="0.25">
      <c r="A4" s="297"/>
      <c r="B4" s="628" t="s">
        <v>109</v>
      </c>
      <c r="C4" s="628"/>
      <c r="D4" s="628"/>
      <c r="E4" s="628"/>
      <c r="F4" s="297"/>
      <c r="G4" s="679"/>
      <c r="H4" s="679"/>
      <c r="I4" s="679"/>
      <c r="J4" s="679"/>
    </row>
    <row r="5" spans="1:10" ht="15.75" x14ac:dyDescent="0.25">
      <c r="A5" s="297"/>
      <c r="B5" s="628" t="s">
        <v>110</v>
      </c>
      <c r="C5" s="628"/>
      <c r="D5" s="628"/>
      <c r="E5" s="628"/>
      <c r="F5" s="297"/>
      <c r="G5" s="679"/>
      <c r="H5" s="679"/>
      <c r="I5" s="679"/>
      <c r="J5" s="679"/>
    </row>
    <row r="6" spans="1:10" x14ac:dyDescent="0.25">
      <c r="A6" s="297"/>
      <c r="B6" s="629"/>
      <c r="C6" s="629"/>
      <c r="D6" s="629"/>
      <c r="E6" s="629"/>
      <c r="F6" s="297"/>
      <c r="G6" s="679"/>
      <c r="H6" s="679"/>
      <c r="I6" s="679"/>
      <c r="J6" s="679"/>
    </row>
    <row r="7" spans="1:10" ht="18.75" x14ac:dyDescent="0.25">
      <c r="A7" s="297"/>
      <c r="B7" s="625" t="s">
        <v>248</v>
      </c>
      <c r="C7" s="625"/>
      <c r="D7" s="625"/>
      <c r="E7" s="625"/>
      <c r="F7" s="297"/>
      <c r="G7" s="679"/>
      <c r="H7" s="679"/>
      <c r="I7" s="679"/>
      <c r="J7" s="679"/>
    </row>
    <row r="8" spans="1:10" x14ac:dyDescent="0.25">
      <c r="A8" s="297"/>
      <c r="B8" s="614"/>
      <c r="C8" s="614"/>
      <c r="D8" s="614"/>
      <c r="E8" s="614"/>
      <c r="F8" s="297"/>
      <c r="G8" s="679"/>
      <c r="H8" s="679"/>
      <c r="I8" s="679"/>
      <c r="J8" s="679"/>
    </row>
    <row r="9" spans="1:10" ht="15.75" x14ac:dyDescent="0.25">
      <c r="A9" s="297"/>
      <c r="B9" s="610" t="s">
        <v>112</v>
      </c>
      <c r="C9" s="616"/>
      <c r="D9" s="616"/>
      <c r="E9" s="616"/>
      <c r="F9" s="297"/>
    </row>
    <row r="10" spans="1:10" ht="15.75" x14ac:dyDescent="0.25">
      <c r="A10" s="297"/>
      <c r="B10" s="610" t="s">
        <v>113</v>
      </c>
      <c r="C10" s="616"/>
      <c r="D10" s="616"/>
      <c r="E10" s="616"/>
      <c r="F10" s="297"/>
    </row>
    <row r="11" spans="1:10" ht="15.75" x14ac:dyDescent="0.25">
      <c r="A11" s="297"/>
      <c r="B11" s="618"/>
      <c r="C11" s="619"/>
      <c r="D11" s="619"/>
      <c r="E11" s="619"/>
      <c r="F11" s="297"/>
    </row>
    <row r="12" spans="1:10" ht="15.75" x14ac:dyDescent="0.25">
      <c r="A12" s="297"/>
      <c r="B12" s="262" t="s">
        <v>114</v>
      </c>
      <c r="C12" s="262" t="s">
        <v>115</v>
      </c>
      <c r="D12" s="262" t="s">
        <v>116</v>
      </c>
      <c r="E12" s="262" t="s">
        <v>117</v>
      </c>
      <c r="F12" s="297"/>
    </row>
    <row r="13" spans="1:10" ht="15.75" x14ac:dyDescent="0.25">
      <c r="A13" s="297"/>
      <c r="B13" s="261" t="s">
        <v>120</v>
      </c>
      <c r="C13" s="261"/>
      <c r="D13" s="261"/>
      <c r="E13" s="261"/>
      <c r="F13" s="297"/>
    </row>
    <row r="14" spans="1:10" ht="15.75" x14ac:dyDescent="0.25">
      <c r="A14" s="297"/>
      <c r="B14" s="261" t="s">
        <v>121</v>
      </c>
      <c r="C14" s="261"/>
      <c r="D14" s="261"/>
      <c r="E14" s="261"/>
      <c r="F14" s="297"/>
    </row>
    <row r="15" spans="1:10" ht="16.5" thickBot="1" x14ac:dyDescent="0.3">
      <c r="A15" s="297"/>
      <c r="B15" s="263" t="s">
        <v>122</v>
      </c>
      <c r="C15" s="263"/>
      <c r="D15" s="263"/>
      <c r="E15" s="263"/>
      <c r="F15" s="297"/>
    </row>
    <row r="16" spans="1:10" ht="16.5" thickTop="1" x14ac:dyDescent="0.25">
      <c r="A16" s="297"/>
      <c r="B16" s="293" t="s">
        <v>123</v>
      </c>
      <c r="C16" s="293"/>
      <c r="D16" s="293"/>
      <c r="E16" s="293"/>
      <c r="F16" s="297"/>
    </row>
    <row r="17" spans="1:6" ht="15.75" x14ac:dyDescent="0.25">
      <c r="A17" s="297"/>
      <c r="B17" s="596"/>
      <c r="C17" s="597"/>
      <c r="D17" s="597"/>
      <c r="E17" s="597"/>
      <c r="F17" s="297"/>
    </row>
    <row r="18" spans="1:6" ht="15.75" x14ac:dyDescent="0.25">
      <c r="A18" s="297"/>
      <c r="B18" s="262" t="s">
        <v>114</v>
      </c>
      <c r="C18" s="262" t="s">
        <v>115</v>
      </c>
      <c r="D18" s="262" t="s">
        <v>116</v>
      </c>
      <c r="E18" s="262" t="s">
        <v>117</v>
      </c>
      <c r="F18" s="297"/>
    </row>
    <row r="19" spans="1:6" ht="15.75" x14ac:dyDescent="0.25">
      <c r="A19" s="297"/>
      <c r="B19" s="261" t="s">
        <v>124</v>
      </c>
      <c r="C19" s="261"/>
      <c r="D19" s="261"/>
      <c r="E19" s="261"/>
      <c r="F19" s="297"/>
    </row>
    <row r="20" spans="1:6" ht="15.75" x14ac:dyDescent="0.25">
      <c r="A20" s="297"/>
      <c r="B20" s="261" t="s">
        <v>125</v>
      </c>
      <c r="C20" s="261"/>
      <c r="D20" s="261"/>
      <c r="E20" s="261"/>
      <c r="F20" s="297"/>
    </row>
    <row r="21" spans="1:6" ht="16.5" thickBot="1" x14ac:dyDescent="0.3">
      <c r="A21" s="297"/>
      <c r="B21" s="263" t="s">
        <v>126</v>
      </c>
      <c r="C21" s="263"/>
      <c r="D21" s="263"/>
      <c r="E21" s="263"/>
      <c r="F21" s="297"/>
    </row>
    <row r="22" spans="1:6" ht="15.75" thickTop="1" x14ac:dyDescent="0.25">
      <c r="A22" s="297"/>
      <c r="B22" s="621" t="s">
        <v>127</v>
      </c>
      <c r="C22" s="622"/>
      <c r="D22" s="622"/>
      <c r="E22" s="622"/>
      <c r="F22" s="297"/>
    </row>
    <row r="23" spans="1:6" ht="15.75" x14ac:dyDescent="0.25">
      <c r="A23" s="297"/>
      <c r="B23" s="292"/>
      <c r="C23" s="294"/>
      <c r="D23" s="294"/>
      <c r="E23" s="294"/>
      <c r="F23" s="297"/>
    </row>
    <row r="24" spans="1:6" ht="15.75" x14ac:dyDescent="0.25">
      <c r="A24" s="297"/>
      <c r="B24" s="262" t="s">
        <v>114</v>
      </c>
      <c r="C24" s="262" t="s">
        <v>115</v>
      </c>
      <c r="D24" s="262" t="s">
        <v>116</v>
      </c>
      <c r="E24" s="262" t="s">
        <v>117</v>
      </c>
      <c r="F24" s="297"/>
    </row>
    <row r="25" spans="1:6" ht="15.75" x14ac:dyDescent="0.25">
      <c r="A25" s="297"/>
      <c r="B25" s="261" t="s">
        <v>128</v>
      </c>
      <c r="C25" s="261"/>
      <c r="D25" s="261"/>
      <c r="E25" s="261"/>
      <c r="F25" s="297"/>
    </row>
    <row r="26" spans="1:6" ht="15.75" x14ac:dyDescent="0.25">
      <c r="A26" s="297"/>
      <c r="B26" s="261" t="s">
        <v>129</v>
      </c>
      <c r="C26" s="261"/>
      <c r="D26" s="261"/>
      <c r="E26" s="261"/>
      <c r="F26" s="297"/>
    </row>
    <row r="27" spans="1:6" ht="16.5" thickBot="1" x14ac:dyDescent="0.3">
      <c r="A27" s="297"/>
      <c r="B27" s="264" t="s">
        <v>130</v>
      </c>
      <c r="C27" s="264"/>
      <c r="D27" s="264"/>
      <c r="E27" s="264"/>
      <c r="F27" s="297"/>
    </row>
    <row r="28" spans="1:6" ht="15.75" thickTop="1" x14ac:dyDescent="0.25">
      <c r="A28" s="297"/>
      <c r="B28" s="602"/>
      <c r="C28" s="602"/>
      <c r="D28" s="602"/>
      <c r="E28" s="602"/>
      <c r="F28" s="297"/>
    </row>
    <row r="29" spans="1:6" x14ac:dyDescent="0.25">
      <c r="A29" s="297"/>
      <c r="B29" s="624"/>
      <c r="C29" s="624"/>
      <c r="D29" s="624"/>
      <c r="E29" s="624"/>
      <c r="F29" s="297"/>
    </row>
    <row r="30" spans="1:6" x14ac:dyDescent="0.25">
      <c r="A30" s="297"/>
      <c r="B30" s="610" t="s">
        <v>131</v>
      </c>
      <c r="C30" s="611"/>
      <c r="D30" s="611"/>
      <c r="E30" s="611"/>
      <c r="F30" s="297"/>
    </row>
    <row r="31" spans="1:6" x14ac:dyDescent="0.25">
      <c r="A31" s="297"/>
      <c r="B31" s="610" t="s">
        <v>132</v>
      </c>
      <c r="C31" s="611"/>
      <c r="D31" s="611"/>
      <c r="E31" s="611"/>
      <c r="F31" s="297"/>
    </row>
    <row r="32" spans="1:6" ht="15.75" x14ac:dyDescent="0.25">
      <c r="A32" s="297"/>
      <c r="B32" s="596"/>
      <c r="C32" s="597"/>
      <c r="D32" s="597"/>
      <c r="E32" s="597"/>
      <c r="F32" s="297"/>
    </row>
    <row r="33" spans="1:6" ht="15.75" x14ac:dyDescent="0.25">
      <c r="A33" s="297"/>
      <c r="B33" s="262" t="s">
        <v>114</v>
      </c>
      <c r="C33" s="262" t="s">
        <v>115</v>
      </c>
      <c r="D33" s="262" t="s">
        <v>116</v>
      </c>
      <c r="E33" s="262" t="s">
        <v>117</v>
      </c>
      <c r="F33" s="297"/>
    </row>
    <row r="34" spans="1:6" ht="15.75" x14ac:dyDescent="0.25">
      <c r="A34" s="297"/>
      <c r="B34" s="261" t="s">
        <v>133</v>
      </c>
      <c r="C34" s="261"/>
      <c r="D34" s="261"/>
      <c r="E34" s="261"/>
      <c r="F34" s="297"/>
    </row>
    <row r="35" spans="1:6" ht="15.75" x14ac:dyDescent="0.25">
      <c r="A35" s="297"/>
      <c r="B35" s="260" t="s">
        <v>134</v>
      </c>
      <c r="C35" s="260"/>
      <c r="D35" s="260"/>
      <c r="E35" s="260"/>
      <c r="F35" s="297"/>
    </row>
    <row r="36" spans="1:6" ht="16.5" thickBot="1" x14ac:dyDescent="0.3">
      <c r="A36" s="297"/>
      <c r="B36" s="263" t="s">
        <v>135</v>
      </c>
      <c r="C36" s="263"/>
      <c r="D36" s="263"/>
      <c r="E36" s="263"/>
      <c r="F36" s="297"/>
    </row>
    <row r="37" spans="1:6" ht="16.5" thickTop="1" x14ac:dyDescent="0.25">
      <c r="A37" s="297"/>
      <c r="B37" s="599" t="s">
        <v>136</v>
      </c>
      <c r="C37" s="599"/>
      <c r="D37" s="599"/>
      <c r="E37" s="599"/>
      <c r="F37" s="297"/>
    </row>
    <row r="38" spans="1:6" ht="15.75" x14ac:dyDescent="0.25">
      <c r="A38" s="297"/>
      <c r="B38" s="596"/>
      <c r="C38" s="600"/>
      <c r="D38" s="600"/>
      <c r="E38" s="600"/>
      <c r="F38" s="297"/>
    </row>
    <row r="39" spans="1:6" ht="15.75" x14ac:dyDescent="0.25">
      <c r="A39" s="297"/>
      <c r="B39" s="262" t="s">
        <v>114</v>
      </c>
      <c r="C39" s="262" t="s">
        <v>115</v>
      </c>
      <c r="D39" s="262" t="s">
        <v>116</v>
      </c>
      <c r="E39" s="262" t="s">
        <v>117</v>
      </c>
      <c r="F39" s="297"/>
    </row>
    <row r="40" spans="1:6" ht="15.75" x14ac:dyDescent="0.25">
      <c r="A40" s="297"/>
      <c r="B40" s="261" t="s">
        <v>137</v>
      </c>
      <c r="C40" s="261"/>
      <c r="D40" s="261"/>
      <c r="E40" s="261"/>
      <c r="F40" s="297"/>
    </row>
    <row r="41" spans="1:6" ht="15.75" x14ac:dyDescent="0.25">
      <c r="A41" s="297"/>
      <c r="B41" s="261" t="s">
        <v>138</v>
      </c>
      <c r="C41" s="261"/>
      <c r="D41" s="261"/>
      <c r="E41" s="261"/>
      <c r="F41" s="297"/>
    </row>
    <row r="42" spans="1:6" ht="16.5" thickBot="1" x14ac:dyDescent="0.3">
      <c r="A42" s="297"/>
      <c r="B42" s="263" t="s">
        <v>139</v>
      </c>
      <c r="C42" s="263"/>
      <c r="D42" s="263"/>
      <c r="E42" s="263"/>
      <c r="F42" s="297"/>
    </row>
    <row r="43" spans="1:6" ht="16.5" thickTop="1" x14ac:dyDescent="0.25">
      <c r="A43" s="297"/>
      <c r="B43" s="599" t="s">
        <v>140</v>
      </c>
      <c r="C43" s="599"/>
      <c r="D43" s="599"/>
      <c r="E43" s="599"/>
      <c r="F43" s="297"/>
    </row>
    <row r="44" spans="1:6" ht="15.75" x14ac:dyDescent="0.25">
      <c r="A44" s="297"/>
      <c r="B44" s="596"/>
      <c r="C44" s="597"/>
      <c r="D44" s="597"/>
      <c r="E44" s="597"/>
      <c r="F44" s="297"/>
    </row>
    <row r="45" spans="1:6" ht="15.75" x14ac:dyDescent="0.25">
      <c r="A45" s="297"/>
      <c r="B45" s="262" t="s">
        <v>114</v>
      </c>
      <c r="C45" s="262" t="s">
        <v>115</v>
      </c>
      <c r="D45" s="262" t="s">
        <v>116</v>
      </c>
      <c r="E45" s="262" t="s">
        <v>117</v>
      </c>
      <c r="F45" s="297"/>
    </row>
    <row r="46" spans="1:6" ht="15.75" x14ac:dyDescent="0.25">
      <c r="A46" s="297"/>
      <c r="B46" s="261" t="s">
        <v>141</v>
      </c>
      <c r="C46" s="261"/>
      <c r="D46" s="261"/>
      <c r="E46" s="261"/>
      <c r="F46" s="297"/>
    </row>
    <row r="47" spans="1:6" ht="15.75" x14ac:dyDescent="0.25">
      <c r="A47" s="297"/>
      <c r="B47" s="261" t="s">
        <v>142</v>
      </c>
      <c r="C47" s="261"/>
      <c r="D47" s="261"/>
      <c r="E47" s="261"/>
      <c r="F47" s="297"/>
    </row>
    <row r="48" spans="1:6" ht="15.75" x14ac:dyDescent="0.25">
      <c r="A48" s="297"/>
      <c r="B48" s="263" t="s">
        <v>143</v>
      </c>
      <c r="C48" s="263"/>
      <c r="D48" s="263"/>
      <c r="E48" s="263"/>
      <c r="F48" s="297"/>
    </row>
    <row r="49" spans="1:6" ht="15.75" thickTop="1" x14ac:dyDescent="0.25">
      <c r="A49" s="297"/>
      <c r="B49" s="602"/>
      <c r="C49" s="602"/>
      <c r="D49" s="602"/>
      <c r="E49" s="602"/>
      <c r="F49" s="297"/>
    </row>
    <row r="50" spans="1:6" x14ac:dyDescent="0.25">
      <c r="A50" s="297"/>
      <c r="B50" s="603"/>
      <c r="C50" s="603"/>
      <c r="D50" s="603"/>
      <c r="E50" s="603"/>
      <c r="F50" s="297"/>
    </row>
    <row r="51" spans="1:6" x14ac:dyDescent="0.25">
      <c r="A51" s="297"/>
      <c r="B51" s="607" t="s">
        <v>144</v>
      </c>
      <c r="C51" s="608"/>
      <c r="D51" s="608"/>
      <c r="E51" s="608"/>
      <c r="F51" s="297"/>
    </row>
    <row r="52" spans="1:6" x14ac:dyDescent="0.25">
      <c r="A52" s="297"/>
      <c r="B52" s="610" t="s">
        <v>145</v>
      </c>
      <c r="C52" s="611"/>
      <c r="D52" s="611"/>
      <c r="E52" s="611"/>
      <c r="F52" s="297"/>
    </row>
    <row r="53" spans="1:6" ht="15.75" x14ac:dyDescent="0.25">
      <c r="A53" s="297"/>
      <c r="B53" s="596"/>
      <c r="C53" s="597"/>
      <c r="D53" s="597"/>
      <c r="E53" s="597"/>
      <c r="F53" s="297"/>
    </row>
    <row r="54" spans="1:6" ht="15.75" x14ac:dyDescent="0.25">
      <c r="A54" s="297"/>
      <c r="B54" s="262" t="s">
        <v>114</v>
      </c>
      <c r="C54" s="262" t="s">
        <v>115</v>
      </c>
      <c r="D54" s="262" t="s">
        <v>116</v>
      </c>
      <c r="E54" s="262" t="s">
        <v>117</v>
      </c>
      <c r="F54" s="297"/>
    </row>
    <row r="55" spans="1:6" ht="15.75" x14ac:dyDescent="0.25">
      <c r="A55" s="297"/>
      <c r="B55" s="261" t="s">
        <v>146</v>
      </c>
      <c r="C55" s="261"/>
      <c r="D55" s="261"/>
      <c r="E55" s="261"/>
      <c r="F55" s="297"/>
    </row>
    <row r="56" spans="1:6" ht="15.75" x14ac:dyDescent="0.25">
      <c r="A56" s="297"/>
      <c r="B56" s="261" t="s">
        <v>147</v>
      </c>
      <c r="C56" s="261"/>
      <c r="D56" s="261"/>
      <c r="E56" s="261"/>
      <c r="F56" s="297"/>
    </row>
    <row r="57" spans="1:6" ht="16.5" thickBot="1" x14ac:dyDescent="0.3">
      <c r="A57" s="297"/>
      <c r="B57" s="263" t="s">
        <v>148</v>
      </c>
      <c r="C57" s="263"/>
      <c r="D57" s="263"/>
      <c r="E57" s="263"/>
      <c r="F57" s="297"/>
    </row>
    <row r="58" spans="1:6" ht="15.75" thickTop="1" x14ac:dyDescent="0.25">
      <c r="A58" s="297"/>
      <c r="B58" s="599" t="s">
        <v>149</v>
      </c>
      <c r="C58" s="613"/>
      <c r="D58" s="613"/>
      <c r="E58" s="613"/>
      <c r="F58" s="297"/>
    </row>
    <row r="59" spans="1:6" ht="15.75" x14ac:dyDescent="0.25">
      <c r="A59" s="297"/>
      <c r="B59" s="292"/>
      <c r="C59" s="294"/>
      <c r="D59" s="294"/>
      <c r="E59" s="294"/>
      <c r="F59" s="297"/>
    </row>
    <row r="60" spans="1:6" ht="15.75" x14ac:dyDescent="0.25">
      <c r="A60" s="297"/>
      <c r="B60" s="262" t="s">
        <v>114</v>
      </c>
      <c r="C60" s="262" t="s">
        <v>115</v>
      </c>
      <c r="D60" s="262" t="s">
        <v>116</v>
      </c>
      <c r="E60" s="262" t="s">
        <v>117</v>
      </c>
      <c r="F60" s="297"/>
    </row>
    <row r="61" spans="1:6" ht="15.75" x14ac:dyDescent="0.25">
      <c r="A61" s="297"/>
      <c r="B61" s="261" t="s">
        <v>150</v>
      </c>
      <c r="C61" s="261"/>
      <c r="D61" s="261"/>
      <c r="E61" s="261"/>
      <c r="F61" s="297"/>
    </row>
    <row r="62" spans="1:6" ht="15.75" x14ac:dyDescent="0.25">
      <c r="A62" s="297"/>
      <c r="B62" s="261" t="s">
        <v>151</v>
      </c>
      <c r="C62" s="261"/>
      <c r="D62" s="261"/>
      <c r="E62" s="261"/>
      <c r="F62" s="297"/>
    </row>
    <row r="63" spans="1:6" ht="16.5" thickBot="1" x14ac:dyDescent="0.3">
      <c r="A63" s="297"/>
      <c r="B63" s="263" t="s">
        <v>152</v>
      </c>
      <c r="C63" s="263"/>
      <c r="D63" s="263"/>
      <c r="E63" s="263"/>
      <c r="F63" s="297"/>
    </row>
    <row r="64" spans="1:6" ht="15.75" thickTop="1" x14ac:dyDescent="0.25">
      <c r="A64" s="297"/>
      <c r="B64" s="599" t="s">
        <v>153</v>
      </c>
      <c r="C64" s="613"/>
      <c r="D64" s="613"/>
      <c r="E64" s="613"/>
      <c r="F64" s="297"/>
    </row>
    <row r="65" spans="1:6" ht="15.75" x14ac:dyDescent="0.25">
      <c r="A65" s="297"/>
      <c r="B65" s="596"/>
      <c r="C65" s="597"/>
      <c r="D65" s="597"/>
      <c r="E65" s="597"/>
      <c r="F65" s="297"/>
    </row>
    <row r="66" spans="1:6" ht="15.75" x14ac:dyDescent="0.25">
      <c r="A66" s="297"/>
      <c r="B66" s="262" t="s">
        <v>114</v>
      </c>
      <c r="C66" s="262" t="s">
        <v>115</v>
      </c>
      <c r="D66" s="262" t="s">
        <v>116</v>
      </c>
      <c r="E66" s="262" t="s">
        <v>117</v>
      </c>
      <c r="F66" s="297"/>
    </row>
    <row r="67" spans="1:6" ht="15.75" x14ac:dyDescent="0.25">
      <c r="A67" s="297"/>
      <c r="B67" s="261" t="s">
        <v>154</v>
      </c>
      <c r="C67" s="261"/>
      <c r="D67" s="261"/>
      <c r="E67" s="261"/>
      <c r="F67" s="297"/>
    </row>
    <row r="68" spans="1:6" ht="15.75" x14ac:dyDescent="0.25">
      <c r="A68" s="297"/>
      <c r="B68" s="261" t="s">
        <v>155</v>
      </c>
      <c r="C68" s="261"/>
      <c r="D68" s="261"/>
      <c r="E68" s="261"/>
      <c r="F68" s="297"/>
    </row>
    <row r="69" spans="1:6" ht="16.5" thickBot="1" x14ac:dyDescent="0.3">
      <c r="A69" s="297"/>
      <c r="B69" s="263" t="s">
        <v>156</v>
      </c>
      <c r="C69" s="263"/>
      <c r="D69" s="263"/>
      <c r="E69" s="263"/>
      <c r="F69" s="297"/>
    </row>
    <row r="70" spans="1:6" ht="16.5" thickTop="1" x14ac:dyDescent="0.25">
      <c r="A70" s="297"/>
      <c r="B70" s="298"/>
      <c r="C70" s="298"/>
      <c r="D70" s="298"/>
      <c r="E70" s="298"/>
      <c r="F70" s="297"/>
    </row>
    <row r="71" spans="1:6" ht="15.75" x14ac:dyDescent="0.25">
      <c r="A71" s="297"/>
      <c r="B71" s="299"/>
      <c r="C71" s="299"/>
      <c r="D71" s="299"/>
      <c r="E71" s="299"/>
      <c r="F71" s="297"/>
    </row>
    <row r="72" spans="1:6" ht="6.75" hidden="1" customHeight="1" x14ac:dyDescent="0.25">
      <c r="A72" s="297"/>
      <c r="B72" s="299"/>
      <c r="C72" s="299"/>
      <c r="D72" s="299"/>
      <c r="E72" s="299"/>
      <c r="F72" s="297"/>
    </row>
    <row r="73" spans="1:6" ht="15.75" hidden="1" x14ac:dyDescent="0.25">
      <c r="A73" s="297"/>
      <c r="B73" s="299"/>
      <c r="C73" s="299"/>
      <c r="D73" s="299"/>
      <c r="E73" s="299"/>
      <c r="F73" s="297"/>
    </row>
    <row r="74" spans="1:6" ht="15.75" hidden="1" x14ac:dyDescent="0.25">
      <c r="A74" s="297"/>
      <c r="B74" s="299"/>
      <c r="C74" s="299"/>
      <c r="D74" s="299"/>
      <c r="E74" s="299"/>
      <c r="F74" s="297"/>
    </row>
    <row r="75" spans="1:6" ht="15.75" hidden="1" x14ac:dyDescent="0.25">
      <c r="A75" s="297"/>
      <c r="B75" s="299"/>
      <c r="C75" s="299"/>
      <c r="D75" s="299"/>
      <c r="E75" s="299"/>
      <c r="F75" s="297"/>
    </row>
  </sheetData>
  <mergeCells count="28">
    <mergeCell ref="B3:E3"/>
    <mergeCell ref="B4:E4"/>
    <mergeCell ref="B5:E5"/>
    <mergeCell ref="B6:E6"/>
    <mergeCell ref="B7:E7"/>
    <mergeCell ref="B64:E64"/>
    <mergeCell ref="B65:E65"/>
    <mergeCell ref="B37:E37"/>
    <mergeCell ref="B38:E38"/>
    <mergeCell ref="B43:E43"/>
    <mergeCell ref="B44:E44"/>
    <mergeCell ref="B49:E50"/>
    <mergeCell ref="G1:J8"/>
    <mergeCell ref="B51:E51"/>
    <mergeCell ref="B52:E52"/>
    <mergeCell ref="B53:E53"/>
    <mergeCell ref="B58:E58"/>
    <mergeCell ref="B22:E22"/>
    <mergeCell ref="B28:E29"/>
    <mergeCell ref="B30:E30"/>
    <mergeCell ref="B31:E31"/>
    <mergeCell ref="B32:E32"/>
    <mergeCell ref="B8:E8"/>
    <mergeCell ref="B9:E9"/>
    <mergeCell ref="B10:E10"/>
    <mergeCell ref="B11:E11"/>
    <mergeCell ref="B17:E17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65A1-5BDE-4AD0-B518-911681C5760B}">
  <dimension ref="A1:O219"/>
  <sheetViews>
    <sheetView workbookViewId="0">
      <selection activeCell="D5" sqref="D5:I5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232</v>
      </c>
      <c r="E5" s="524"/>
      <c r="F5" s="524"/>
      <c r="G5" s="524"/>
      <c r="H5" s="524"/>
      <c r="I5" s="524"/>
      <c r="J5" s="429" t="s">
        <v>218</v>
      </c>
      <c r="K5" s="640" t="s">
        <v>219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2d/S6UcJ3+Ez5u9rlUUFAdxAWTVLNAt3bHX3teAqODfVUQNaYaY46hcJVtgNohKvnV5g/FJf1jP+teOJRZkiJQ==" saltValue="mhItZ+ZsFwo3QNnI6bfInw==" spinCount="100000" sheet="1" objects="1" scenarios="1"/>
  <mergeCells count="14">
    <mergeCell ref="B183:N183"/>
    <mergeCell ref="B192:N192"/>
    <mergeCell ref="B206:N206"/>
    <mergeCell ref="B208:N208"/>
    <mergeCell ref="B1:N1"/>
    <mergeCell ref="B2:N2"/>
    <mergeCell ref="D3:I3"/>
    <mergeCell ref="K5:N8"/>
    <mergeCell ref="B42:N42"/>
    <mergeCell ref="B110:N110"/>
    <mergeCell ref="B129:N130"/>
    <mergeCell ref="D5:I5"/>
    <mergeCell ref="D7:I7"/>
    <mergeCell ref="B164:N16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807B-0B8E-48DC-B766-3501D5CC71CE}">
  <dimension ref="A1:I147"/>
  <sheetViews>
    <sheetView workbookViewId="0">
      <selection activeCell="F46" sqref="F46"/>
    </sheetView>
  </sheetViews>
  <sheetFormatPr defaultColWidth="10.140625" defaultRowHeight="12.75" x14ac:dyDescent="0.25"/>
  <cols>
    <col min="1" max="1" width="15.5703125" style="19" bestFit="1" customWidth="1"/>
    <col min="2" max="2" width="41.28515625" style="19" customWidth="1"/>
    <col min="3" max="3" width="28.28515625" style="19" customWidth="1"/>
    <col min="4" max="4" width="12.7109375" style="19" customWidth="1"/>
    <col min="5" max="5" width="14.140625" style="19" customWidth="1"/>
    <col min="6" max="6" width="14.5703125" style="19" customWidth="1"/>
    <col min="7" max="7" width="11.28515625" style="19" customWidth="1"/>
    <col min="8" max="8" width="24.7109375" style="19" customWidth="1"/>
    <col min="9" max="9" width="15.42578125" style="19" customWidth="1"/>
    <col min="10" max="16384" width="10.140625" style="19"/>
  </cols>
  <sheetData>
    <row r="1" spans="1:9" ht="39" customHeight="1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9" ht="32.25" customHeight="1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9" ht="26.25" customHeight="1" x14ac:dyDescent="0.25">
      <c r="A3" s="16"/>
      <c r="B3" s="20"/>
      <c r="C3" s="135" t="s">
        <v>32</v>
      </c>
      <c r="D3" s="653"/>
      <c r="E3" s="654"/>
      <c r="F3" s="654"/>
      <c r="G3" s="290"/>
      <c r="H3" s="291"/>
      <c r="I3" s="16"/>
    </row>
    <row r="4" spans="1:9" ht="9.75" customHeight="1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27.95" customHeight="1" x14ac:dyDescent="0.25">
      <c r="A5" s="16"/>
      <c r="B5" s="21"/>
      <c r="C5" s="135" t="s">
        <v>33</v>
      </c>
      <c r="D5" s="653" t="s">
        <v>174</v>
      </c>
      <c r="E5" s="654"/>
      <c r="F5" s="654"/>
      <c r="G5" s="290"/>
      <c r="H5" s="291"/>
      <c r="I5" s="16"/>
    </row>
    <row r="6" spans="1:9" ht="7.5" customHeight="1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29.1" customHeight="1" x14ac:dyDescent="0.25">
      <c r="A7" s="16"/>
      <c r="B7" s="21"/>
      <c r="C7" s="135" t="s">
        <v>35</v>
      </c>
      <c r="D7" s="653"/>
      <c r="E7" s="654"/>
      <c r="F7" s="654"/>
      <c r="G7" s="290"/>
      <c r="H7" s="291"/>
      <c r="I7" s="16"/>
    </row>
    <row r="8" spans="1:9" ht="6.75" customHeight="1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9" customHeight="1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9" ht="30.95" customHeight="1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9" ht="22.5" customHeight="1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39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ht="16.5" customHeight="1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ht="16.5" customHeight="1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ht="16.5" customHeight="1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ht="16.5" customHeight="1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ht="17.25" customHeight="1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22.5" customHeight="1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5.25" hidden="1" customHeight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6.5" customHeight="1" thickTop="1" x14ac:dyDescent="0.25">
      <c r="A21" s="16"/>
      <c r="B21" s="51"/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ht="16.5" customHeight="1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ht="16.5" customHeight="1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ht="16.5" customHeight="1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ht="16.5" customHeight="1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22.5" customHeight="1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6.5" customHeight="1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ht="16.5" customHeight="1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ht="16.5" customHeight="1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ht="16.5" customHeight="1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ht="16.5" customHeight="1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22.5" customHeight="1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6.5" customHeight="1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ht="16.5" customHeight="1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ht="16.5" customHeight="1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ht="16.5" customHeight="1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ht="16.5" customHeight="1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22.5" customHeight="1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6.5" customHeight="1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ht="16.5" customHeight="1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ht="18" customHeight="1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ht="18" customHeight="1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ht="18" customHeight="1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22.5" customHeight="1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6.5" customHeight="1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ht="16.5" customHeight="1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ht="16.5" customHeight="1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ht="16.5" customHeight="1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ht="16.5" customHeight="1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ht="22.5" customHeight="1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ht="16.5" customHeight="1" x14ac:dyDescent="0.25">
      <c r="A51" s="16"/>
      <c r="B51" s="531"/>
      <c r="C51" s="532"/>
      <c r="D51" s="532"/>
      <c r="E51" s="532"/>
      <c r="F51" s="532"/>
      <c r="G51" s="533"/>
      <c r="H51" s="534"/>
      <c r="I51" s="16"/>
    </row>
    <row r="52" spans="1:9" ht="32.25" customHeight="1" x14ac:dyDescent="0.25">
      <c r="A52" s="16"/>
      <c r="B52" s="535" t="s">
        <v>60</v>
      </c>
      <c r="C52" s="536"/>
      <c r="D52" s="536"/>
      <c r="E52" s="537"/>
      <c r="F52" s="173" t="s">
        <v>61</v>
      </c>
      <c r="G52" s="173" t="s">
        <v>25</v>
      </c>
      <c r="H52" s="174" t="s">
        <v>43</v>
      </c>
      <c r="I52" s="67"/>
    </row>
    <row r="53" spans="1:9" ht="18" customHeight="1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ht="18" customHeight="1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ht="18" customHeight="1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ht="18" customHeight="1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ht="18" customHeight="1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8" customHeight="1" x14ac:dyDescent="0.25">
      <c r="A58" s="16"/>
      <c r="B58" s="68"/>
      <c r="C58" s="289"/>
      <c r="D58" s="541" t="s">
        <v>66</v>
      </c>
      <c r="E58" s="542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ht="180.75" customHeight="1" x14ac:dyDescent="0.25">
      <c r="A59" s="16"/>
      <c r="B59" s="543" t="s">
        <v>67</v>
      </c>
      <c r="C59" s="544"/>
      <c r="D59" s="544"/>
      <c r="E59" s="544"/>
      <c r="F59" s="544"/>
      <c r="G59" s="545"/>
      <c r="H59" s="546"/>
      <c r="I59" s="67"/>
    </row>
    <row r="60" spans="1:9" ht="38.2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61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ht="22.5" customHeight="1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ht="23.25" customHeight="1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ht="131.25" customHeight="1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ht="38.25" customHeight="1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ht="15" x14ac:dyDescent="0.25">
      <c r="A82" s="16"/>
      <c r="B82" s="550" t="s">
        <v>83</v>
      </c>
      <c r="C82" s="551"/>
      <c r="D82" s="551"/>
      <c r="E82" s="551"/>
      <c r="F82" s="551"/>
      <c r="G82" s="552"/>
      <c r="H82" s="55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61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ht="18" customHeight="1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ht="22.5" customHeight="1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ht="15" x14ac:dyDescent="0.25">
      <c r="A95" s="16"/>
      <c r="B95" s="554" t="s">
        <v>87</v>
      </c>
      <c r="C95" s="555"/>
      <c r="D95" s="555"/>
      <c r="E95" s="555"/>
      <c r="F95" s="555"/>
      <c r="G95" s="556"/>
      <c r="H95" s="557"/>
      <c r="I95" s="16"/>
    </row>
    <row r="96" spans="1:9" ht="38.2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61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ht="18.75" customHeight="1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ht="25.5" customHeight="1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ht="15" x14ac:dyDescent="0.25">
      <c r="A110" s="16"/>
      <c r="B110" s="558" t="s">
        <v>90</v>
      </c>
      <c r="C110" s="559"/>
      <c r="D110" s="559"/>
      <c r="E110" s="559"/>
      <c r="F110" s="559"/>
      <c r="G110" s="560"/>
      <c r="H110" s="561"/>
      <c r="I110" s="16"/>
    </row>
    <row r="111" spans="1:9" ht="38.2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61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ht="21" customHeight="1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ht="21.75" customHeight="1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x14ac:dyDescent="0.25">
      <c r="A119" s="16"/>
      <c r="B119" s="562" t="s">
        <v>92</v>
      </c>
      <c r="C119" s="563"/>
      <c r="D119" s="563"/>
      <c r="E119" s="563"/>
      <c r="F119" s="563"/>
      <c r="G119" s="564"/>
      <c r="H119" s="565"/>
      <c r="I119" s="16"/>
    </row>
    <row r="120" spans="1:9" ht="38.2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61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ht="20.25" customHeight="1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ht="26.25" customHeight="1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ht="25.9" customHeight="1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ht="20.25" customHeight="1" x14ac:dyDescent="0.25">
      <c r="A127" s="16"/>
      <c r="B127" s="562" t="s">
        <v>95</v>
      </c>
      <c r="C127" s="563"/>
      <c r="D127" s="563"/>
      <c r="E127" s="563"/>
      <c r="F127" s="563"/>
      <c r="G127" s="564"/>
      <c r="H127" s="565"/>
      <c r="I127" s="16"/>
    </row>
    <row r="128" spans="1:9" ht="19.5" customHeight="1" x14ac:dyDescent="0.25">
      <c r="A128" s="16"/>
      <c r="B128" s="227" t="s">
        <v>96</v>
      </c>
      <c r="C128" s="228"/>
      <c r="D128" s="228"/>
      <c r="E128" s="229"/>
      <c r="F128" s="230" t="s">
        <v>61</v>
      </c>
      <c r="G128" s="231" t="s">
        <v>25</v>
      </c>
      <c r="H128" s="232" t="s">
        <v>43</v>
      </c>
      <c r="I128" s="16"/>
    </row>
    <row r="129" spans="1:9" ht="20.25" customHeight="1" x14ac:dyDescent="0.25">
      <c r="A129" s="16"/>
      <c r="B129" s="566" t="s">
        <v>97</v>
      </c>
      <c r="C129" s="567"/>
      <c r="D129" s="568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ht="20.25" customHeight="1" x14ac:dyDescent="0.25">
      <c r="A130" s="16"/>
      <c r="B130" s="566" t="s">
        <v>98</v>
      </c>
      <c r="C130" s="567"/>
      <c r="D130" s="568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ht="20.25" customHeight="1" x14ac:dyDescent="0.25">
      <c r="A131" s="16"/>
      <c r="B131" s="566" t="s">
        <v>21</v>
      </c>
      <c r="C131" s="567"/>
      <c r="D131" s="568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ht="21.75" customHeight="1" x14ac:dyDescent="0.25">
      <c r="A132" s="16"/>
      <c r="B132" s="569" t="s">
        <v>22</v>
      </c>
      <c r="C132" s="570"/>
      <c r="D132" s="571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ht="20.25" customHeight="1" x14ac:dyDescent="0.25">
      <c r="A133" s="16"/>
      <c r="B133" s="572" t="s">
        <v>99</v>
      </c>
      <c r="C133" s="573"/>
      <c r="D133" s="574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ht="23.25" customHeight="1" x14ac:dyDescent="0.25">
      <c r="A134" s="16"/>
      <c r="B134" s="575" t="s">
        <v>100</v>
      </c>
      <c r="C134" s="576"/>
      <c r="D134" s="577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ht="37.5" customHeight="1" x14ac:dyDescent="0.25">
      <c r="A135" s="16"/>
      <c r="B135" s="547" t="s">
        <v>19</v>
      </c>
      <c r="C135" s="548"/>
      <c r="D135" s="549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ht="15" x14ac:dyDescent="0.25">
      <c r="A136" s="16"/>
      <c r="B136" s="578"/>
      <c r="C136" s="579"/>
      <c r="D136" s="579"/>
      <c r="E136" s="579"/>
      <c r="F136" s="579"/>
      <c r="G136" s="580"/>
      <c r="H136" s="581"/>
      <c r="I136" s="16"/>
    </row>
    <row r="137" spans="1:9" ht="45" customHeight="1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61</v>
      </c>
      <c r="G137" s="245" t="s">
        <v>25</v>
      </c>
      <c r="H137" s="246" t="s">
        <v>102</v>
      </c>
      <c r="I137" s="16"/>
    </row>
    <row r="138" spans="1:9" ht="18" customHeight="1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ht="21" customHeight="1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ht="23.25" customHeight="1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87" customHeight="1" thickBot="1" x14ac:dyDescent="0.3">
      <c r="A141" s="16"/>
      <c r="B141" s="582" t="s">
        <v>105</v>
      </c>
      <c r="C141" s="583"/>
      <c r="D141" s="583"/>
      <c r="E141" s="583"/>
      <c r="F141" s="583"/>
      <c r="G141" s="584"/>
      <c r="H141" s="585"/>
      <c r="I141" s="16"/>
    </row>
    <row r="142" spans="1:9" ht="25.15" customHeight="1" thickBot="1" x14ac:dyDescent="0.3">
      <c r="A142" s="16"/>
      <c r="B142" s="586"/>
      <c r="C142" s="587"/>
      <c r="D142" s="587"/>
      <c r="E142" s="588"/>
      <c r="F142" s="254" t="s">
        <v>61</v>
      </c>
      <c r="G142" s="255" t="s">
        <v>25</v>
      </c>
      <c r="H142" s="256" t="s">
        <v>102</v>
      </c>
      <c r="I142" s="16"/>
    </row>
    <row r="143" spans="1:9" ht="15.75" thickBot="1" x14ac:dyDescent="0.3">
      <c r="A143" s="16"/>
      <c r="B143" s="589"/>
      <c r="C143" s="590"/>
      <c r="D143" s="590"/>
      <c r="E143" s="590"/>
      <c r="F143" s="590"/>
      <c r="G143" s="591"/>
      <c r="H143" s="592"/>
      <c r="I143" s="16"/>
    </row>
    <row r="144" spans="1:9" ht="19.5" customHeight="1" thickBot="1" x14ac:dyDescent="0.3">
      <c r="A144" s="16"/>
      <c r="B144" s="593" t="s">
        <v>106</v>
      </c>
      <c r="C144" s="594"/>
      <c r="D144" s="594"/>
      <c r="E144" s="595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DV2HGcmuwCxw3h+K9sgVy32cVoj2AwhtsHLQsSQoM18R8hm/4JnbiV7zIcEubWq+yvCedi8X+b7g6xplp7wAuA==" saltValue="FL1dS4sXX82Ieh1aJmFXRA==" spinCount="100000" sheet="1" objects="1" scenarios="1"/>
  <mergeCells count="35">
    <mergeCell ref="B143:H143"/>
    <mergeCell ref="B144:E144"/>
    <mergeCell ref="B70:F70"/>
    <mergeCell ref="B82:H82"/>
    <mergeCell ref="B95:H95"/>
    <mergeCell ref="B110:H110"/>
    <mergeCell ref="B119:H119"/>
    <mergeCell ref="B141:H141"/>
    <mergeCell ref="B142:E142"/>
    <mergeCell ref="B134:D134"/>
    <mergeCell ref="B135:D135"/>
    <mergeCell ref="B136:H136"/>
    <mergeCell ref="B133:D133"/>
    <mergeCell ref="B129:D129"/>
    <mergeCell ref="B130:D130"/>
    <mergeCell ref="B131:D131"/>
    <mergeCell ref="B132:D132"/>
    <mergeCell ref="B127:H127"/>
    <mergeCell ref="B10:H10"/>
    <mergeCell ref="B51:H51"/>
    <mergeCell ref="B52:E52"/>
    <mergeCell ref="B53:E53"/>
    <mergeCell ref="B54:E54"/>
    <mergeCell ref="B55:E55"/>
    <mergeCell ref="B56:E56"/>
    <mergeCell ref="B57:E57"/>
    <mergeCell ref="D58:E58"/>
    <mergeCell ref="B59:H59"/>
    <mergeCell ref="B61:F61"/>
    <mergeCell ref="B9:H9"/>
    <mergeCell ref="B1:H1"/>
    <mergeCell ref="B2:H2"/>
    <mergeCell ref="D3:F3"/>
    <mergeCell ref="D5:F5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33439-CCE4-4571-8EED-8B605C662104}">
  <dimension ref="A1:H78"/>
  <sheetViews>
    <sheetView workbookViewId="0">
      <selection activeCell="B7" sqref="B7:G7"/>
    </sheetView>
  </sheetViews>
  <sheetFormatPr defaultRowHeight="15" x14ac:dyDescent="0.25"/>
  <cols>
    <col min="1" max="1" width="27.28515625" customWidth="1"/>
    <col min="2" max="2" width="43.42578125" customWidth="1"/>
    <col min="3" max="3" width="16" customWidth="1"/>
    <col min="4" max="4" width="16.85546875" customWidth="1"/>
    <col min="5" max="5" width="14.28515625" customWidth="1"/>
    <col min="6" max="6" width="26.28515625" customWidth="1"/>
    <col min="7" max="7" width="28" customWidth="1"/>
    <col min="8" max="8" width="30.140625" customWidth="1"/>
  </cols>
  <sheetData>
    <row r="1" spans="1:8" ht="101.2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244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36" customHeight="1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2F69-663D-4205-93A7-894257EB09D7}">
  <dimension ref="A1:O219"/>
  <sheetViews>
    <sheetView workbookViewId="0">
      <selection activeCell="K5" sqref="K5:N8"/>
    </sheetView>
  </sheetViews>
  <sheetFormatPr defaultRowHeight="15" x14ac:dyDescent="0.25"/>
  <cols>
    <col min="1" max="1" width="6.28515625" style="327" customWidth="1"/>
    <col min="2" max="2" width="41.42578125" style="326" customWidth="1"/>
    <col min="3" max="3" width="21.42578125" style="327" customWidth="1"/>
    <col min="4" max="4" width="20.28515625" style="327" customWidth="1"/>
    <col min="5" max="5" width="14.85546875" style="327" customWidth="1"/>
    <col min="6" max="7" width="16" style="327" customWidth="1"/>
    <col min="8" max="8" width="15" style="327" customWidth="1"/>
    <col min="9" max="9" width="14.7109375" style="327" customWidth="1"/>
    <col min="10" max="10" width="17.28515625" style="327" customWidth="1"/>
    <col min="11" max="11" width="18.28515625" style="327" customWidth="1"/>
    <col min="12" max="13" width="15.28515625" style="327" customWidth="1"/>
    <col min="14" max="14" width="16.28515625" style="327" customWidth="1"/>
    <col min="15" max="15" width="6.140625" style="327" customWidth="1"/>
    <col min="16" max="16384" width="9.140625" style="327"/>
  </cols>
  <sheetData>
    <row r="1" spans="1:15" ht="25.5" customHeight="1" thickBot="1" x14ac:dyDescent="0.3">
      <c r="A1" s="380"/>
      <c r="B1" s="636" t="s">
        <v>216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380"/>
    </row>
    <row r="2" spans="1:15" ht="33" customHeight="1" thickTop="1" x14ac:dyDescent="0.25">
      <c r="A2" s="380"/>
      <c r="B2" s="637" t="s">
        <v>217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9"/>
      <c r="O2" s="381"/>
    </row>
    <row r="3" spans="1:15" ht="17.25" customHeight="1" x14ac:dyDescent="0.25">
      <c r="A3" s="380"/>
      <c r="B3" s="427"/>
      <c r="C3" s="428" t="s">
        <v>196</v>
      </c>
      <c r="D3" s="524"/>
      <c r="E3" s="524"/>
      <c r="F3" s="524"/>
      <c r="G3" s="524"/>
      <c r="H3" s="524"/>
      <c r="I3" s="524"/>
      <c r="J3" s="429"/>
      <c r="K3" s="429"/>
      <c r="L3" s="429"/>
      <c r="M3" s="429"/>
      <c r="N3" s="430"/>
      <c r="O3" s="381"/>
    </row>
    <row r="4" spans="1:15" ht="15.75" x14ac:dyDescent="0.25">
      <c r="A4" s="380"/>
      <c r="B4" s="427"/>
      <c r="C4" s="428"/>
      <c r="D4" s="431"/>
      <c r="E4" s="431"/>
      <c r="F4" s="431"/>
      <c r="G4" s="431"/>
      <c r="H4" s="431"/>
      <c r="I4" s="431"/>
      <c r="J4" s="429"/>
      <c r="K4" s="429"/>
      <c r="L4" s="429"/>
      <c r="M4" s="429"/>
      <c r="N4" s="430"/>
      <c r="O4" s="381"/>
    </row>
    <row r="5" spans="1:15" ht="17.25" customHeight="1" x14ac:dyDescent="0.25">
      <c r="A5" s="380"/>
      <c r="B5" s="427"/>
      <c r="C5" s="428" t="s">
        <v>197</v>
      </c>
      <c r="D5" s="524" t="s">
        <v>231</v>
      </c>
      <c r="E5" s="524"/>
      <c r="F5" s="524"/>
      <c r="G5" s="524"/>
      <c r="H5" s="524"/>
      <c r="I5" s="524"/>
      <c r="J5" s="429" t="s">
        <v>218</v>
      </c>
      <c r="K5" s="640" t="s">
        <v>252</v>
      </c>
      <c r="L5" s="641"/>
      <c r="M5" s="641"/>
      <c r="N5" s="642"/>
      <c r="O5" s="381"/>
    </row>
    <row r="6" spans="1:15" ht="15.75" x14ac:dyDescent="0.25">
      <c r="A6" s="380"/>
      <c r="B6" s="427"/>
      <c r="C6" s="428"/>
      <c r="D6" s="431"/>
      <c r="E6" s="431"/>
      <c r="F6" s="431"/>
      <c r="G6" s="431"/>
      <c r="H6" s="431"/>
      <c r="I6" s="431"/>
      <c r="J6" s="429"/>
      <c r="K6" s="641"/>
      <c r="L6" s="641"/>
      <c r="M6" s="641"/>
      <c r="N6" s="642"/>
      <c r="O6" s="381"/>
    </row>
    <row r="7" spans="1:15" ht="18" customHeight="1" x14ac:dyDescent="0.25">
      <c r="A7" s="380"/>
      <c r="B7" s="427"/>
      <c r="C7" s="428" t="s">
        <v>198</v>
      </c>
      <c r="D7" s="524"/>
      <c r="E7" s="524"/>
      <c r="F7" s="524"/>
      <c r="G7" s="524"/>
      <c r="H7" s="524"/>
      <c r="I7" s="524"/>
      <c r="J7" s="429"/>
      <c r="K7" s="641"/>
      <c r="L7" s="641"/>
      <c r="M7" s="641"/>
      <c r="N7" s="642"/>
      <c r="O7" s="381"/>
    </row>
    <row r="8" spans="1:15" ht="28.5" customHeight="1" thickBot="1" x14ac:dyDescent="0.3">
      <c r="A8" s="380"/>
      <c r="B8" s="432"/>
      <c r="C8" s="433"/>
      <c r="D8" s="433"/>
      <c r="E8" s="433"/>
      <c r="F8" s="433"/>
      <c r="G8" s="433"/>
      <c r="H8" s="433"/>
      <c r="I8" s="433"/>
      <c r="J8" s="433"/>
      <c r="K8" s="643"/>
      <c r="L8" s="643"/>
      <c r="M8" s="643"/>
      <c r="N8" s="644"/>
      <c r="O8" s="381"/>
    </row>
    <row r="9" spans="1:15" s="388" customFormat="1" ht="55.5" customHeight="1" thickTop="1" x14ac:dyDescent="0.25">
      <c r="A9" s="382"/>
      <c r="B9" s="383" t="s">
        <v>186</v>
      </c>
      <c r="C9" s="384" t="s">
        <v>2</v>
      </c>
      <c r="D9" s="384" t="s">
        <v>176</v>
      </c>
      <c r="E9" s="384" t="s">
        <v>199</v>
      </c>
      <c r="F9" s="384" t="s">
        <v>200</v>
      </c>
      <c r="G9" s="384" t="s">
        <v>201</v>
      </c>
      <c r="H9" s="384" t="s">
        <v>177</v>
      </c>
      <c r="I9" s="384" t="s">
        <v>178</v>
      </c>
      <c r="J9" s="384" t="s">
        <v>202</v>
      </c>
      <c r="K9" s="384" t="s">
        <v>185</v>
      </c>
      <c r="L9" s="384" t="s">
        <v>203</v>
      </c>
      <c r="M9" s="385" t="s">
        <v>179</v>
      </c>
      <c r="N9" s="386" t="s">
        <v>204</v>
      </c>
      <c r="O9" s="387"/>
    </row>
    <row r="10" spans="1:15" ht="3" customHeight="1" x14ac:dyDescent="0.25">
      <c r="A10" s="380"/>
      <c r="B10" s="389"/>
      <c r="C10" s="309"/>
      <c r="D10" s="308"/>
      <c r="E10" s="308"/>
      <c r="F10" s="308"/>
      <c r="G10" s="308"/>
      <c r="H10" s="308"/>
      <c r="I10" s="308"/>
      <c r="J10" s="308"/>
      <c r="K10" s="308"/>
      <c r="L10" s="308"/>
      <c r="M10" s="390"/>
      <c r="N10" s="391"/>
      <c r="O10" s="381"/>
    </row>
    <row r="11" spans="1:15" x14ac:dyDescent="0.25">
      <c r="A11" s="380"/>
      <c r="B11" s="392" t="s">
        <v>180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393"/>
      <c r="O11" s="381"/>
    </row>
    <row r="12" spans="1:15" x14ac:dyDescent="0.25">
      <c r="A12" s="380"/>
      <c r="B12" s="394" t="s">
        <v>205</v>
      </c>
      <c r="C12" s="395">
        <v>75000</v>
      </c>
      <c r="D12" s="397">
        <v>60000</v>
      </c>
      <c r="E12" s="435">
        <f t="shared" ref="E12:E39" si="0">SUM(D12/C12)</f>
        <v>0.8</v>
      </c>
      <c r="F12" s="397">
        <v>5000</v>
      </c>
      <c r="G12" s="434">
        <f t="shared" ref="G12:G39" si="1">SUM(D12+F12)</f>
        <v>65000</v>
      </c>
      <c r="H12" s="396"/>
      <c r="I12" s="396">
        <v>43500</v>
      </c>
      <c r="J12" s="439">
        <f t="shared" ref="J12:J39" si="2">SUM(C12+H12-I12)</f>
        <v>31500</v>
      </c>
      <c r="K12" s="439">
        <f t="shared" ref="K12:K39" si="3">SUM(D12+H12-I12)</f>
        <v>16500</v>
      </c>
      <c r="L12" s="440">
        <f t="shared" ref="L12:L39" si="4">SUM(K12/J12)</f>
        <v>0.52380952380952384</v>
      </c>
      <c r="M12" s="494">
        <v>4300</v>
      </c>
      <c r="N12" s="441">
        <f>SUM(K12+M12)</f>
        <v>20800</v>
      </c>
      <c r="O12" s="381"/>
    </row>
    <row r="13" spans="1:15" x14ac:dyDescent="0.25">
      <c r="A13" s="380"/>
      <c r="B13" s="398"/>
      <c r="C13" s="399"/>
      <c r="D13" s="401"/>
      <c r="E13" s="437" t="e">
        <f t="shared" si="0"/>
        <v>#DIV/0!</v>
      </c>
      <c r="F13" s="401"/>
      <c r="G13" s="436">
        <f t="shared" si="1"/>
        <v>0</v>
      </c>
      <c r="H13" s="400"/>
      <c r="I13" s="400"/>
      <c r="J13" s="442">
        <f t="shared" si="2"/>
        <v>0</v>
      </c>
      <c r="K13" s="442">
        <f t="shared" si="3"/>
        <v>0</v>
      </c>
      <c r="L13" s="443" t="e">
        <f t="shared" si="4"/>
        <v>#DIV/0!</v>
      </c>
      <c r="M13" s="495"/>
      <c r="N13" s="444">
        <f t="shared" ref="N13:N25" si="5">SUM(K13+M13)</f>
        <v>0</v>
      </c>
      <c r="O13" s="381"/>
    </row>
    <row r="14" spans="1:15" x14ac:dyDescent="0.25">
      <c r="A14" s="380"/>
      <c r="B14" s="398"/>
      <c r="C14" s="399"/>
      <c r="D14" s="401"/>
      <c r="E14" s="438" t="e">
        <f t="shared" si="0"/>
        <v>#DIV/0!</v>
      </c>
      <c r="F14" s="401"/>
      <c r="G14" s="436">
        <f t="shared" si="1"/>
        <v>0</v>
      </c>
      <c r="H14" s="400"/>
      <c r="I14" s="400"/>
      <c r="J14" s="442">
        <f t="shared" si="2"/>
        <v>0</v>
      </c>
      <c r="K14" s="442">
        <f t="shared" si="3"/>
        <v>0</v>
      </c>
      <c r="L14" s="443" t="e">
        <f t="shared" si="4"/>
        <v>#DIV/0!</v>
      </c>
      <c r="M14" s="495"/>
      <c r="N14" s="444">
        <f t="shared" si="5"/>
        <v>0</v>
      </c>
      <c r="O14" s="381"/>
    </row>
    <row r="15" spans="1:15" x14ac:dyDescent="0.25">
      <c r="A15" s="380"/>
      <c r="B15" s="398"/>
      <c r="C15" s="399"/>
      <c r="D15" s="401"/>
      <c r="E15" s="438" t="e">
        <f t="shared" si="0"/>
        <v>#DIV/0!</v>
      </c>
      <c r="F15" s="401"/>
      <c r="G15" s="436">
        <f t="shared" si="1"/>
        <v>0</v>
      </c>
      <c r="H15" s="400"/>
      <c r="I15" s="400"/>
      <c r="J15" s="442">
        <f t="shared" si="2"/>
        <v>0</v>
      </c>
      <c r="K15" s="442">
        <f t="shared" si="3"/>
        <v>0</v>
      </c>
      <c r="L15" s="443" t="e">
        <f t="shared" si="4"/>
        <v>#DIV/0!</v>
      </c>
      <c r="M15" s="495"/>
      <c r="N15" s="444">
        <f t="shared" si="5"/>
        <v>0</v>
      </c>
      <c r="O15" s="381"/>
    </row>
    <row r="16" spans="1:15" x14ac:dyDescent="0.25">
      <c r="A16" s="380"/>
      <c r="B16" s="398"/>
      <c r="C16" s="399"/>
      <c r="D16" s="401"/>
      <c r="E16" s="438" t="e">
        <f t="shared" si="0"/>
        <v>#DIV/0!</v>
      </c>
      <c r="F16" s="401"/>
      <c r="G16" s="436">
        <f t="shared" si="1"/>
        <v>0</v>
      </c>
      <c r="H16" s="400"/>
      <c r="I16" s="400"/>
      <c r="J16" s="442">
        <f t="shared" si="2"/>
        <v>0</v>
      </c>
      <c r="K16" s="442">
        <f t="shared" si="3"/>
        <v>0</v>
      </c>
      <c r="L16" s="443" t="e">
        <f t="shared" si="4"/>
        <v>#DIV/0!</v>
      </c>
      <c r="M16" s="495"/>
      <c r="N16" s="444">
        <f t="shared" si="5"/>
        <v>0</v>
      </c>
      <c r="O16" s="381"/>
    </row>
    <row r="17" spans="1:15" x14ac:dyDescent="0.25">
      <c r="A17" s="380"/>
      <c r="B17" s="398"/>
      <c r="C17" s="399"/>
      <c r="D17" s="401"/>
      <c r="E17" s="438" t="e">
        <f t="shared" si="0"/>
        <v>#DIV/0!</v>
      </c>
      <c r="F17" s="401"/>
      <c r="G17" s="436">
        <f t="shared" si="1"/>
        <v>0</v>
      </c>
      <c r="H17" s="400"/>
      <c r="I17" s="400"/>
      <c r="J17" s="442">
        <f t="shared" si="2"/>
        <v>0</v>
      </c>
      <c r="K17" s="442">
        <f t="shared" si="3"/>
        <v>0</v>
      </c>
      <c r="L17" s="443" t="e">
        <f t="shared" si="4"/>
        <v>#DIV/0!</v>
      </c>
      <c r="M17" s="495"/>
      <c r="N17" s="444">
        <f>SUM(K17+M17)</f>
        <v>0</v>
      </c>
      <c r="O17" s="381"/>
    </row>
    <row r="18" spans="1:15" x14ac:dyDescent="0.25">
      <c r="A18" s="380"/>
      <c r="B18" s="398"/>
      <c r="C18" s="399"/>
      <c r="D18" s="401"/>
      <c r="E18" s="438" t="e">
        <f t="shared" si="0"/>
        <v>#DIV/0!</v>
      </c>
      <c r="F18" s="401"/>
      <c r="G18" s="436">
        <f t="shared" si="1"/>
        <v>0</v>
      </c>
      <c r="H18" s="400"/>
      <c r="I18" s="400"/>
      <c r="J18" s="442">
        <f t="shared" si="2"/>
        <v>0</v>
      </c>
      <c r="K18" s="442">
        <f t="shared" si="3"/>
        <v>0</v>
      </c>
      <c r="L18" s="443" t="e">
        <f t="shared" si="4"/>
        <v>#DIV/0!</v>
      </c>
      <c r="M18" s="495"/>
      <c r="N18" s="444">
        <f t="shared" si="5"/>
        <v>0</v>
      </c>
      <c r="O18" s="381"/>
    </row>
    <row r="19" spans="1:15" x14ac:dyDescent="0.25">
      <c r="A19" s="380"/>
      <c r="B19" s="398"/>
      <c r="C19" s="399"/>
      <c r="D19" s="401"/>
      <c r="E19" s="438" t="e">
        <f t="shared" si="0"/>
        <v>#DIV/0!</v>
      </c>
      <c r="F19" s="401"/>
      <c r="G19" s="436">
        <f t="shared" si="1"/>
        <v>0</v>
      </c>
      <c r="H19" s="400"/>
      <c r="I19" s="400"/>
      <c r="J19" s="442">
        <f t="shared" si="2"/>
        <v>0</v>
      </c>
      <c r="K19" s="442">
        <f t="shared" si="3"/>
        <v>0</v>
      </c>
      <c r="L19" s="443" t="e">
        <f t="shared" si="4"/>
        <v>#DIV/0!</v>
      </c>
      <c r="M19" s="495"/>
      <c r="N19" s="444">
        <f t="shared" si="5"/>
        <v>0</v>
      </c>
      <c r="O19" s="381"/>
    </row>
    <row r="20" spans="1:15" x14ac:dyDescent="0.25">
      <c r="A20" s="380"/>
      <c r="B20" s="398"/>
      <c r="C20" s="399"/>
      <c r="D20" s="401"/>
      <c r="E20" s="438" t="e">
        <f t="shared" si="0"/>
        <v>#DIV/0!</v>
      </c>
      <c r="F20" s="401"/>
      <c r="G20" s="436">
        <f t="shared" si="1"/>
        <v>0</v>
      </c>
      <c r="H20" s="400"/>
      <c r="I20" s="400"/>
      <c r="J20" s="442">
        <f t="shared" si="2"/>
        <v>0</v>
      </c>
      <c r="K20" s="442">
        <f t="shared" si="3"/>
        <v>0</v>
      </c>
      <c r="L20" s="443" t="e">
        <f t="shared" si="4"/>
        <v>#DIV/0!</v>
      </c>
      <c r="M20" s="495"/>
      <c r="N20" s="444">
        <f t="shared" si="5"/>
        <v>0</v>
      </c>
      <c r="O20" s="381"/>
    </row>
    <row r="21" spans="1:15" x14ac:dyDescent="0.25">
      <c r="A21" s="380"/>
      <c r="B21" s="398"/>
      <c r="C21" s="399"/>
      <c r="D21" s="401"/>
      <c r="E21" s="438" t="e">
        <f t="shared" si="0"/>
        <v>#DIV/0!</v>
      </c>
      <c r="F21" s="401"/>
      <c r="G21" s="436">
        <f t="shared" si="1"/>
        <v>0</v>
      </c>
      <c r="H21" s="400"/>
      <c r="I21" s="400"/>
      <c r="J21" s="442">
        <f t="shared" si="2"/>
        <v>0</v>
      </c>
      <c r="K21" s="442">
        <f t="shared" si="3"/>
        <v>0</v>
      </c>
      <c r="L21" s="443" t="e">
        <f t="shared" si="4"/>
        <v>#DIV/0!</v>
      </c>
      <c r="M21" s="495"/>
      <c r="N21" s="444">
        <f t="shared" si="5"/>
        <v>0</v>
      </c>
      <c r="O21" s="381"/>
    </row>
    <row r="22" spans="1:15" x14ac:dyDescent="0.25">
      <c r="A22" s="380"/>
      <c r="B22" s="398"/>
      <c r="C22" s="399"/>
      <c r="D22" s="401"/>
      <c r="E22" s="438" t="e">
        <f t="shared" si="0"/>
        <v>#DIV/0!</v>
      </c>
      <c r="F22" s="401"/>
      <c r="G22" s="436">
        <f t="shared" si="1"/>
        <v>0</v>
      </c>
      <c r="H22" s="400"/>
      <c r="I22" s="400"/>
      <c r="J22" s="442">
        <f t="shared" si="2"/>
        <v>0</v>
      </c>
      <c r="K22" s="442">
        <f t="shared" si="3"/>
        <v>0</v>
      </c>
      <c r="L22" s="443" t="e">
        <f t="shared" si="4"/>
        <v>#DIV/0!</v>
      </c>
      <c r="M22" s="495"/>
      <c r="N22" s="444">
        <f t="shared" si="5"/>
        <v>0</v>
      </c>
      <c r="O22" s="381"/>
    </row>
    <row r="23" spans="1:15" x14ac:dyDescent="0.25">
      <c r="A23" s="380"/>
      <c r="B23" s="398"/>
      <c r="C23" s="399"/>
      <c r="D23" s="401"/>
      <c r="E23" s="438" t="e">
        <f t="shared" si="0"/>
        <v>#DIV/0!</v>
      </c>
      <c r="F23" s="401"/>
      <c r="G23" s="436">
        <f t="shared" si="1"/>
        <v>0</v>
      </c>
      <c r="H23" s="400"/>
      <c r="I23" s="400"/>
      <c r="J23" s="442">
        <f t="shared" si="2"/>
        <v>0</v>
      </c>
      <c r="K23" s="442">
        <f t="shared" si="3"/>
        <v>0</v>
      </c>
      <c r="L23" s="443" t="e">
        <f t="shared" si="4"/>
        <v>#DIV/0!</v>
      </c>
      <c r="M23" s="495"/>
      <c r="N23" s="444">
        <f t="shared" si="5"/>
        <v>0</v>
      </c>
      <c r="O23" s="381"/>
    </row>
    <row r="24" spans="1:15" x14ac:dyDescent="0.25">
      <c r="A24" s="380"/>
      <c r="B24" s="398"/>
      <c r="C24" s="399"/>
      <c r="D24" s="401"/>
      <c r="E24" s="438" t="e">
        <f t="shared" si="0"/>
        <v>#DIV/0!</v>
      </c>
      <c r="F24" s="401"/>
      <c r="G24" s="436">
        <f t="shared" si="1"/>
        <v>0</v>
      </c>
      <c r="H24" s="400"/>
      <c r="I24" s="400"/>
      <c r="J24" s="442">
        <f t="shared" si="2"/>
        <v>0</v>
      </c>
      <c r="K24" s="442">
        <f t="shared" si="3"/>
        <v>0</v>
      </c>
      <c r="L24" s="443" t="e">
        <f t="shared" si="4"/>
        <v>#DIV/0!</v>
      </c>
      <c r="M24" s="495"/>
      <c r="N24" s="444">
        <f t="shared" si="5"/>
        <v>0</v>
      </c>
      <c r="O24" s="381"/>
    </row>
    <row r="25" spans="1:15" x14ac:dyDescent="0.25">
      <c r="A25" s="380"/>
      <c r="B25" s="398"/>
      <c r="C25" s="399"/>
      <c r="D25" s="401"/>
      <c r="E25" s="438" t="e">
        <f t="shared" si="0"/>
        <v>#DIV/0!</v>
      </c>
      <c r="F25" s="401"/>
      <c r="G25" s="436">
        <f t="shared" si="1"/>
        <v>0</v>
      </c>
      <c r="H25" s="400"/>
      <c r="I25" s="400"/>
      <c r="J25" s="442">
        <f t="shared" si="2"/>
        <v>0</v>
      </c>
      <c r="K25" s="442">
        <f t="shared" si="3"/>
        <v>0</v>
      </c>
      <c r="L25" s="443" t="e">
        <f t="shared" si="4"/>
        <v>#DIV/0!</v>
      </c>
      <c r="M25" s="495"/>
      <c r="N25" s="444">
        <f t="shared" si="5"/>
        <v>0</v>
      </c>
      <c r="O25" s="381"/>
    </row>
    <row r="26" spans="1:15" x14ac:dyDescent="0.25">
      <c r="A26" s="380"/>
      <c r="B26" s="398"/>
      <c r="C26" s="399"/>
      <c r="D26" s="401"/>
      <c r="E26" s="438" t="e">
        <f t="shared" si="0"/>
        <v>#DIV/0!</v>
      </c>
      <c r="F26" s="401"/>
      <c r="G26" s="436">
        <f t="shared" si="1"/>
        <v>0</v>
      </c>
      <c r="H26" s="400"/>
      <c r="I26" s="400"/>
      <c r="J26" s="442">
        <f t="shared" si="2"/>
        <v>0</v>
      </c>
      <c r="K26" s="442">
        <f t="shared" si="3"/>
        <v>0</v>
      </c>
      <c r="L26" s="443" t="e">
        <f t="shared" si="4"/>
        <v>#DIV/0!</v>
      </c>
      <c r="M26" s="495"/>
      <c r="N26" s="444">
        <f>SUM(K26+M26)</f>
        <v>0</v>
      </c>
      <c r="O26" s="381"/>
    </row>
    <row r="27" spans="1:15" x14ac:dyDescent="0.25">
      <c r="A27" s="380"/>
      <c r="B27" s="398"/>
      <c r="C27" s="399"/>
      <c r="D27" s="401"/>
      <c r="E27" s="438" t="e">
        <f t="shared" si="0"/>
        <v>#DIV/0!</v>
      </c>
      <c r="F27" s="401"/>
      <c r="G27" s="436">
        <f t="shared" si="1"/>
        <v>0</v>
      </c>
      <c r="H27" s="400"/>
      <c r="I27" s="400"/>
      <c r="J27" s="442">
        <f t="shared" si="2"/>
        <v>0</v>
      </c>
      <c r="K27" s="442">
        <f t="shared" si="3"/>
        <v>0</v>
      </c>
      <c r="L27" s="443" t="e">
        <f t="shared" si="4"/>
        <v>#DIV/0!</v>
      </c>
      <c r="M27" s="495"/>
      <c r="N27" s="444">
        <f t="shared" ref="N27:N34" si="6">SUM(K27+M27)</f>
        <v>0</v>
      </c>
      <c r="O27" s="381"/>
    </row>
    <row r="28" spans="1:15" x14ac:dyDescent="0.25">
      <c r="A28" s="380"/>
      <c r="B28" s="398"/>
      <c r="C28" s="399"/>
      <c r="D28" s="401"/>
      <c r="E28" s="438" t="e">
        <f t="shared" si="0"/>
        <v>#DIV/0!</v>
      </c>
      <c r="F28" s="401"/>
      <c r="G28" s="436">
        <f t="shared" si="1"/>
        <v>0</v>
      </c>
      <c r="H28" s="400"/>
      <c r="I28" s="400"/>
      <c r="J28" s="442">
        <f t="shared" si="2"/>
        <v>0</v>
      </c>
      <c r="K28" s="442">
        <f t="shared" si="3"/>
        <v>0</v>
      </c>
      <c r="L28" s="443" t="e">
        <f t="shared" si="4"/>
        <v>#DIV/0!</v>
      </c>
      <c r="M28" s="495"/>
      <c r="N28" s="444">
        <f t="shared" si="6"/>
        <v>0</v>
      </c>
      <c r="O28" s="381"/>
    </row>
    <row r="29" spans="1:15" x14ac:dyDescent="0.25">
      <c r="A29" s="380"/>
      <c r="B29" s="398"/>
      <c r="C29" s="399"/>
      <c r="D29" s="401"/>
      <c r="E29" s="438" t="e">
        <f t="shared" si="0"/>
        <v>#DIV/0!</v>
      </c>
      <c r="F29" s="401"/>
      <c r="G29" s="436">
        <f t="shared" si="1"/>
        <v>0</v>
      </c>
      <c r="H29" s="400"/>
      <c r="I29" s="400"/>
      <c r="J29" s="442">
        <f t="shared" si="2"/>
        <v>0</v>
      </c>
      <c r="K29" s="442">
        <f t="shared" si="3"/>
        <v>0</v>
      </c>
      <c r="L29" s="443" t="e">
        <f t="shared" si="4"/>
        <v>#DIV/0!</v>
      </c>
      <c r="M29" s="495"/>
      <c r="N29" s="444">
        <f t="shared" si="6"/>
        <v>0</v>
      </c>
      <c r="O29" s="381"/>
    </row>
    <row r="30" spans="1:15" x14ac:dyDescent="0.25">
      <c r="A30" s="380"/>
      <c r="B30" s="398"/>
      <c r="C30" s="399"/>
      <c r="D30" s="401"/>
      <c r="E30" s="438" t="e">
        <f t="shared" si="0"/>
        <v>#DIV/0!</v>
      </c>
      <c r="F30" s="401"/>
      <c r="G30" s="436">
        <f t="shared" si="1"/>
        <v>0</v>
      </c>
      <c r="H30" s="400"/>
      <c r="I30" s="400"/>
      <c r="J30" s="442">
        <f t="shared" si="2"/>
        <v>0</v>
      </c>
      <c r="K30" s="442">
        <f t="shared" si="3"/>
        <v>0</v>
      </c>
      <c r="L30" s="443" t="e">
        <f t="shared" si="4"/>
        <v>#DIV/0!</v>
      </c>
      <c r="M30" s="495"/>
      <c r="N30" s="444">
        <f t="shared" si="6"/>
        <v>0</v>
      </c>
      <c r="O30" s="381"/>
    </row>
    <row r="31" spans="1:15" x14ac:dyDescent="0.25">
      <c r="A31" s="380"/>
      <c r="B31" s="398"/>
      <c r="C31" s="399"/>
      <c r="D31" s="401"/>
      <c r="E31" s="438" t="e">
        <f t="shared" si="0"/>
        <v>#DIV/0!</v>
      </c>
      <c r="F31" s="401"/>
      <c r="G31" s="436">
        <f t="shared" si="1"/>
        <v>0</v>
      </c>
      <c r="H31" s="400"/>
      <c r="I31" s="400"/>
      <c r="J31" s="442">
        <f t="shared" si="2"/>
        <v>0</v>
      </c>
      <c r="K31" s="442">
        <f t="shared" si="3"/>
        <v>0</v>
      </c>
      <c r="L31" s="443" t="e">
        <f t="shared" si="4"/>
        <v>#DIV/0!</v>
      </c>
      <c r="M31" s="495"/>
      <c r="N31" s="444">
        <f t="shared" si="6"/>
        <v>0</v>
      </c>
      <c r="O31" s="381"/>
    </row>
    <row r="32" spans="1:15" x14ac:dyDescent="0.25">
      <c r="A32" s="380"/>
      <c r="B32" s="398"/>
      <c r="C32" s="399"/>
      <c r="D32" s="401"/>
      <c r="E32" s="438" t="e">
        <f t="shared" si="0"/>
        <v>#DIV/0!</v>
      </c>
      <c r="F32" s="401"/>
      <c r="G32" s="436">
        <f t="shared" si="1"/>
        <v>0</v>
      </c>
      <c r="H32" s="400"/>
      <c r="I32" s="400"/>
      <c r="J32" s="442">
        <f t="shared" si="2"/>
        <v>0</v>
      </c>
      <c r="K32" s="442">
        <f t="shared" si="3"/>
        <v>0</v>
      </c>
      <c r="L32" s="443" t="e">
        <f t="shared" si="4"/>
        <v>#DIV/0!</v>
      </c>
      <c r="M32" s="495"/>
      <c r="N32" s="444">
        <f t="shared" si="6"/>
        <v>0</v>
      </c>
      <c r="O32" s="381"/>
    </row>
    <row r="33" spans="1:15" x14ac:dyDescent="0.25">
      <c r="A33" s="380"/>
      <c r="B33" s="398"/>
      <c r="C33" s="399"/>
      <c r="D33" s="401"/>
      <c r="E33" s="438" t="e">
        <f t="shared" si="0"/>
        <v>#DIV/0!</v>
      </c>
      <c r="F33" s="401"/>
      <c r="G33" s="436">
        <f t="shared" si="1"/>
        <v>0</v>
      </c>
      <c r="H33" s="400"/>
      <c r="I33" s="400"/>
      <c r="J33" s="442">
        <f t="shared" si="2"/>
        <v>0</v>
      </c>
      <c r="K33" s="442">
        <f t="shared" si="3"/>
        <v>0</v>
      </c>
      <c r="L33" s="443" t="e">
        <f t="shared" si="4"/>
        <v>#DIV/0!</v>
      </c>
      <c r="M33" s="495"/>
      <c r="N33" s="444">
        <f t="shared" si="6"/>
        <v>0</v>
      </c>
      <c r="O33" s="381"/>
    </row>
    <row r="34" spans="1:15" x14ac:dyDescent="0.25">
      <c r="A34" s="380"/>
      <c r="B34" s="398"/>
      <c r="C34" s="399"/>
      <c r="D34" s="401"/>
      <c r="E34" s="438" t="e">
        <f t="shared" si="0"/>
        <v>#DIV/0!</v>
      </c>
      <c r="F34" s="401"/>
      <c r="G34" s="436">
        <f t="shared" si="1"/>
        <v>0</v>
      </c>
      <c r="H34" s="400"/>
      <c r="I34" s="400"/>
      <c r="J34" s="442">
        <f t="shared" si="2"/>
        <v>0</v>
      </c>
      <c r="K34" s="442">
        <f t="shared" si="3"/>
        <v>0</v>
      </c>
      <c r="L34" s="443" t="e">
        <f t="shared" si="4"/>
        <v>#DIV/0!</v>
      </c>
      <c r="M34" s="495"/>
      <c r="N34" s="444">
        <f t="shared" si="6"/>
        <v>0</v>
      </c>
      <c r="O34" s="381"/>
    </row>
    <row r="35" spans="1:15" x14ac:dyDescent="0.25">
      <c r="A35" s="380"/>
      <c r="B35" s="398"/>
      <c r="C35" s="399"/>
      <c r="D35" s="401"/>
      <c r="E35" s="438" t="e">
        <f t="shared" si="0"/>
        <v>#DIV/0!</v>
      </c>
      <c r="F35" s="401"/>
      <c r="G35" s="436">
        <f t="shared" si="1"/>
        <v>0</v>
      </c>
      <c r="H35" s="400"/>
      <c r="I35" s="400"/>
      <c r="J35" s="442">
        <f t="shared" si="2"/>
        <v>0</v>
      </c>
      <c r="K35" s="442">
        <f t="shared" si="3"/>
        <v>0</v>
      </c>
      <c r="L35" s="443" t="e">
        <f t="shared" si="4"/>
        <v>#DIV/0!</v>
      </c>
      <c r="M35" s="495"/>
      <c r="N35" s="444">
        <f>SUM(K35+M35)</f>
        <v>0</v>
      </c>
      <c r="O35" s="381"/>
    </row>
    <row r="36" spans="1:15" x14ac:dyDescent="0.25">
      <c r="A36" s="380"/>
      <c r="B36" s="398"/>
      <c r="C36" s="399"/>
      <c r="D36" s="401"/>
      <c r="E36" s="438" t="e">
        <f t="shared" si="0"/>
        <v>#DIV/0!</v>
      </c>
      <c r="F36" s="401"/>
      <c r="G36" s="436">
        <f t="shared" si="1"/>
        <v>0</v>
      </c>
      <c r="H36" s="400"/>
      <c r="I36" s="400"/>
      <c r="J36" s="442">
        <f t="shared" si="2"/>
        <v>0</v>
      </c>
      <c r="K36" s="442">
        <f t="shared" si="3"/>
        <v>0</v>
      </c>
      <c r="L36" s="443" t="e">
        <f t="shared" si="4"/>
        <v>#DIV/0!</v>
      </c>
      <c r="M36" s="495"/>
      <c r="N36" s="444">
        <f t="shared" ref="N36:N39" si="7">SUM(K36+M36)</f>
        <v>0</v>
      </c>
      <c r="O36" s="381"/>
    </row>
    <row r="37" spans="1:15" x14ac:dyDescent="0.25">
      <c r="A37" s="380"/>
      <c r="B37" s="398"/>
      <c r="C37" s="399"/>
      <c r="D37" s="401"/>
      <c r="E37" s="438" t="e">
        <f t="shared" si="0"/>
        <v>#DIV/0!</v>
      </c>
      <c r="F37" s="401"/>
      <c r="G37" s="436">
        <f t="shared" si="1"/>
        <v>0</v>
      </c>
      <c r="H37" s="400"/>
      <c r="I37" s="400"/>
      <c r="J37" s="442">
        <f t="shared" si="2"/>
        <v>0</v>
      </c>
      <c r="K37" s="442">
        <f t="shared" si="3"/>
        <v>0</v>
      </c>
      <c r="L37" s="443" t="e">
        <f t="shared" si="4"/>
        <v>#DIV/0!</v>
      </c>
      <c r="M37" s="495"/>
      <c r="N37" s="444">
        <f t="shared" si="7"/>
        <v>0</v>
      </c>
      <c r="O37" s="381"/>
    </row>
    <row r="38" spans="1:15" x14ac:dyDescent="0.25">
      <c r="A38" s="380"/>
      <c r="B38" s="398"/>
      <c r="C38" s="399"/>
      <c r="D38" s="401"/>
      <c r="E38" s="438" t="e">
        <f t="shared" si="0"/>
        <v>#DIV/0!</v>
      </c>
      <c r="F38" s="401"/>
      <c r="G38" s="436">
        <f t="shared" si="1"/>
        <v>0</v>
      </c>
      <c r="H38" s="400"/>
      <c r="I38" s="400"/>
      <c r="J38" s="442">
        <f t="shared" si="2"/>
        <v>0</v>
      </c>
      <c r="K38" s="442">
        <f t="shared" si="3"/>
        <v>0</v>
      </c>
      <c r="L38" s="443" t="e">
        <f t="shared" si="4"/>
        <v>#DIV/0!</v>
      </c>
      <c r="M38" s="495"/>
      <c r="N38" s="444">
        <f t="shared" si="7"/>
        <v>0</v>
      </c>
      <c r="O38" s="381"/>
    </row>
    <row r="39" spans="1:15" x14ac:dyDescent="0.25">
      <c r="A39" s="380"/>
      <c r="B39" s="398"/>
      <c r="C39" s="399"/>
      <c r="D39" s="401"/>
      <c r="E39" s="438" t="e">
        <f t="shared" si="0"/>
        <v>#DIV/0!</v>
      </c>
      <c r="F39" s="401"/>
      <c r="G39" s="436">
        <f t="shared" si="1"/>
        <v>0</v>
      </c>
      <c r="H39" s="400"/>
      <c r="I39" s="400"/>
      <c r="J39" s="442">
        <f t="shared" si="2"/>
        <v>0</v>
      </c>
      <c r="K39" s="442">
        <f t="shared" si="3"/>
        <v>0</v>
      </c>
      <c r="L39" s="443" t="e">
        <f t="shared" si="4"/>
        <v>#DIV/0!</v>
      </c>
      <c r="M39" s="495"/>
      <c r="N39" s="444">
        <f t="shared" si="7"/>
        <v>0</v>
      </c>
      <c r="O39" s="381"/>
    </row>
    <row r="40" spans="1:15" s="408" customFormat="1" ht="15.75" customHeight="1" x14ac:dyDescent="0.25">
      <c r="A40" s="402"/>
      <c r="B40" s="403" t="s">
        <v>181</v>
      </c>
      <c r="C40" s="404">
        <f>SUM(C12:C39)</f>
        <v>75000</v>
      </c>
      <c r="D40" s="404">
        <f>SUM(D12:D39)</f>
        <v>60000</v>
      </c>
      <c r="E40" s="405"/>
      <c r="F40" s="404">
        <f>SUM(F12:F39)</f>
        <v>5000</v>
      </c>
      <c r="G40" s="404">
        <f>SUM(D40, F40)</f>
        <v>65000</v>
      </c>
      <c r="H40" s="404">
        <f>SUM(H12:H39)</f>
        <v>0</v>
      </c>
      <c r="I40" s="404">
        <f>SUM(I12:I39)</f>
        <v>43500</v>
      </c>
      <c r="J40" s="404">
        <f>SUM(J12:J39)</f>
        <v>31500</v>
      </c>
      <c r="K40" s="404">
        <f>SUM(K12:K39)</f>
        <v>16500</v>
      </c>
      <c r="L40" s="405"/>
      <c r="M40" s="404">
        <f>SUM(M12:M39)</f>
        <v>4300</v>
      </c>
      <c r="N40" s="406">
        <f>SUM(G40+H40-I40+M40)</f>
        <v>25800</v>
      </c>
      <c r="O40" s="407"/>
    </row>
    <row r="41" spans="1:15" s="408" customFormat="1" ht="1.5" customHeight="1" thickBot="1" x14ac:dyDescent="0.3">
      <c r="A41" s="402"/>
      <c r="B41" s="409"/>
      <c r="C41" s="410"/>
      <c r="D41" s="410"/>
      <c r="E41" s="411"/>
      <c r="F41" s="410"/>
      <c r="G41" s="410"/>
      <c r="H41" s="410"/>
      <c r="I41" s="410"/>
      <c r="J41" s="410"/>
      <c r="K41" s="410"/>
      <c r="L41" s="411"/>
      <c r="M41" s="410"/>
      <c r="N41" s="412"/>
      <c r="O41" s="407"/>
    </row>
    <row r="42" spans="1:15" s="408" customFormat="1" ht="409.5" customHeight="1" thickTop="1" thickBot="1" x14ac:dyDescent="0.3">
      <c r="A42" s="402"/>
      <c r="B42" s="633" t="s">
        <v>206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407"/>
    </row>
    <row r="43" spans="1:15" ht="18" customHeight="1" thickTop="1" x14ac:dyDescent="0.25">
      <c r="A43" s="380"/>
      <c r="B43" s="413" t="s">
        <v>182</v>
      </c>
      <c r="C43" s="414"/>
      <c r="D43" s="414"/>
      <c r="E43" s="415"/>
      <c r="F43" s="414"/>
      <c r="G43" s="414"/>
      <c r="H43" s="414"/>
      <c r="I43" s="414"/>
      <c r="J43" s="414"/>
      <c r="K43" s="414"/>
      <c r="L43" s="415"/>
      <c r="M43" s="414"/>
      <c r="N43" s="416"/>
      <c r="O43" s="381"/>
    </row>
    <row r="44" spans="1:15" x14ac:dyDescent="0.25">
      <c r="A44" s="380"/>
      <c r="B44" s="394" t="s">
        <v>207</v>
      </c>
      <c r="C44" s="399"/>
      <c r="D44" s="401"/>
      <c r="E44" s="446" t="e">
        <f t="shared" ref="E44:E107" si="8">SUM(D44/C44)</f>
        <v>#DIV/0!</v>
      </c>
      <c r="F44" s="401"/>
      <c r="G44" s="445">
        <f t="shared" ref="G44:G107" si="9">SUM(D44+F44)</f>
        <v>0</v>
      </c>
      <c r="H44" s="417"/>
      <c r="I44" s="417"/>
      <c r="J44" s="442">
        <f t="shared" ref="J44:J107" si="10">SUM(C44+H44-I44)</f>
        <v>0</v>
      </c>
      <c r="K44" s="442">
        <f t="shared" ref="K44:K107" si="11">SUM(D44+H44-I44)</f>
        <v>0</v>
      </c>
      <c r="L44" s="443" t="e">
        <f t="shared" ref="L44:L107" si="12">SUM(K44/J44)</f>
        <v>#DIV/0!</v>
      </c>
      <c r="M44" s="495"/>
      <c r="N44" s="444">
        <f t="shared" ref="N44:N47" si="13">SUM(K44+M44)</f>
        <v>0</v>
      </c>
      <c r="O44" s="381"/>
    </row>
    <row r="45" spans="1:15" x14ac:dyDescent="0.25">
      <c r="A45" s="380"/>
      <c r="B45" s="398"/>
      <c r="C45" s="399"/>
      <c r="D45" s="401"/>
      <c r="E45" s="446" t="e">
        <f t="shared" si="8"/>
        <v>#DIV/0!</v>
      </c>
      <c r="F45" s="401"/>
      <c r="G45" s="445">
        <f t="shared" si="9"/>
        <v>0</v>
      </c>
      <c r="H45" s="417">
        <v>0</v>
      </c>
      <c r="I45" s="417"/>
      <c r="J45" s="442">
        <f t="shared" si="10"/>
        <v>0</v>
      </c>
      <c r="K45" s="442">
        <f t="shared" si="11"/>
        <v>0</v>
      </c>
      <c r="L45" s="443" t="e">
        <f t="shared" si="12"/>
        <v>#DIV/0!</v>
      </c>
      <c r="M45" s="495"/>
      <c r="N45" s="444">
        <f t="shared" si="13"/>
        <v>0</v>
      </c>
      <c r="O45" s="381"/>
    </row>
    <row r="46" spans="1:15" x14ac:dyDescent="0.25">
      <c r="A46" s="380"/>
      <c r="B46" s="398"/>
      <c r="C46" s="399"/>
      <c r="D46" s="401"/>
      <c r="E46" s="446" t="e">
        <f t="shared" si="8"/>
        <v>#DIV/0!</v>
      </c>
      <c r="F46" s="401"/>
      <c r="G46" s="445">
        <f t="shared" si="9"/>
        <v>0</v>
      </c>
      <c r="H46" s="417"/>
      <c r="I46" s="417"/>
      <c r="J46" s="442">
        <f t="shared" si="10"/>
        <v>0</v>
      </c>
      <c r="K46" s="442">
        <f t="shared" si="11"/>
        <v>0</v>
      </c>
      <c r="L46" s="443" t="e">
        <f t="shared" si="12"/>
        <v>#DIV/0!</v>
      </c>
      <c r="M46" s="495"/>
      <c r="N46" s="444">
        <f t="shared" si="13"/>
        <v>0</v>
      </c>
      <c r="O46" s="381"/>
    </row>
    <row r="47" spans="1:15" s="408" customFormat="1" ht="15.75" x14ac:dyDescent="0.25">
      <c r="A47" s="402"/>
      <c r="B47" s="398"/>
      <c r="C47" s="399"/>
      <c r="D47" s="401"/>
      <c r="E47" s="446" t="e">
        <f t="shared" si="8"/>
        <v>#DIV/0!</v>
      </c>
      <c r="F47" s="401"/>
      <c r="G47" s="445">
        <f t="shared" si="9"/>
        <v>0</v>
      </c>
      <c r="H47" s="417"/>
      <c r="I47" s="417"/>
      <c r="J47" s="442">
        <f t="shared" si="10"/>
        <v>0</v>
      </c>
      <c r="K47" s="442">
        <f t="shared" si="11"/>
        <v>0</v>
      </c>
      <c r="L47" s="443" t="e">
        <f t="shared" si="12"/>
        <v>#DIV/0!</v>
      </c>
      <c r="M47" s="495"/>
      <c r="N47" s="444">
        <f t="shared" si="13"/>
        <v>0</v>
      </c>
      <c r="O47" s="407"/>
    </row>
    <row r="48" spans="1:15" s="408" customFormat="1" ht="14.25" customHeight="1" x14ac:dyDescent="0.25">
      <c r="A48" s="402"/>
      <c r="B48" s="398"/>
      <c r="C48" s="399"/>
      <c r="D48" s="401"/>
      <c r="E48" s="446" t="e">
        <f t="shared" si="8"/>
        <v>#DIV/0!</v>
      </c>
      <c r="F48" s="401"/>
      <c r="G48" s="445">
        <f t="shared" si="9"/>
        <v>0</v>
      </c>
      <c r="H48" s="417"/>
      <c r="I48" s="417"/>
      <c r="J48" s="442">
        <f t="shared" si="10"/>
        <v>0</v>
      </c>
      <c r="K48" s="442">
        <f t="shared" si="11"/>
        <v>0</v>
      </c>
      <c r="L48" s="443" t="e">
        <f t="shared" si="12"/>
        <v>#DIV/0!</v>
      </c>
      <c r="M48" s="495"/>
      <c r="N48" s="444">
        <f>SUM(K48+M48)</f>
        <v>0</v>
      </c>
      <c r="O48" s="407"/>
    </row>
    <row r="49" spans="1:15" x14ac:dyDescent="0.25">
      <c r="A49" s="380"/>
      <c r="B49" s="398"/>
      <c r="C49" s="399"/>
      <c r="D49" s="401"/>
      <c r="E49" s="446" t="e">
        <f t="shared" si="8"/>
        <v>#DIV/0!</v>
      </c>
      <c r="F49" s="401"/>
      <c r="G49" s="445">
        <f t="shared" si="9"/>
        <v>0</v>
      </c>
      <c r="H49" s="417"/>
      <c r="I49" s="417"/>
      <c r="J49" s="442">
        <f t="shared" si="10"/>
        <v>0</v>
      </c>
      <c r="K49" s="442">
        <f t="shared" si="11"/>
        <v>0</v>
      </c>
      <c r="L49" s="443" t="e">
        <f t="shared" si="12"/>
        <v>#DIV/0!</v>
      </c>
      <c r="M49" s="495"/>
      <c r="N49" s="444">
        <f t="shared" ref="N49:N52" si="14">SUM(K49+M49)</f>
        <v>0</v>
      </c>
      <c r="O49" s="381"/>
    </row>
    <row r="50" spans="1:15" x14ac:dyDescent="0.25">
      <c r="A50" s="380"/>
      <c r="B50" s="398"/>
      <c r="C50" s="399"/>
      <c r="D50" s="401"/>
      <c r="E50" s="446" t="e">
        <f t="shared" si="8"/>
        <v>#DIV/0!</v>
      </c>
      <c r="F50" s="401"/>
      <c r="G50" s="445">
        <f t="shared" si="9"/>
        <v>0</v>
      </c>
      <c r="H50" s="417"/>
      <c r="I50" s="417"/>
      <c r="J50" s="442">
        <f t="shared" si="10"/>
        <v>0</v>
      </c>
      <c r="K50" s="442">
        <f t="shared" si="11"/>
        <v>0</v>
      </c>
      <c r="L50" s="443" t="e">
        <f t="shared" si="12"/>
        <v>#DIV/0!</v>
      </c>
      <c r="M50" s="495"/>
      <c r="N50" s="444">
        <f t="shared" si="14"/>
        <v>0</v>
      </c>
      <c r="O50" s="381"/>
    </row>
    <row r="51" spans="1:15" x14ac:dyDescent="0.25">
      <c r="A51" s="380"/>
      <c r="B51" s="398"/>
      <c r="C51" s="399"/>
      <c r="D51" s="401"/>
      <c r="E51" s="446" t="e">
        <f t="shared" si="8"/>
        <v>#DIV/0!</v>
      </c>
      <c r="F51" s="401"/>
      <c r="G51" s="445">
        <f t="shared" si="9"/>
        <v>0</v>
      </c>
      <c r="H51" s="417"/>
      <c r="I51" s="417"/>
      <c r="J51" s="442">
        <f t="shared" si="10"/>
        <v>0</v>
      </c>
      <c r="K51" s="442">
        <f t="shared" si="11"/>
        <v>0</v>
      </c>
      <c r="L51" s="443" t="e">
        <f t="shared" si="12"/>
        <v>#DIV/0!</v>
      </c>
      <c r="M51" s="495"/>
      <c r="N51" s="444">
        <f t="shared" si="14"/>
        <v>0</v>
      </c>
      <c r="O51" s="381"/>
    </row>
    <row r="52" spans="1:15" x14ac:dyDescent="0.25">
      <c r="A52" s="380"/>
      <c r="B52" s="398"/>
      <c r="C52" s="399"/>
      <c r="D52" s="401"/>
      <c r="E52" s="446" t="e">
        <f t="shared" si="8"/>
        <v>#DIV/0!</v>
      </c>
      <c r="F52" s="401"/>
      <c r="G52" s="445">
        <f t="shared" si="9"/>
        <v>0</v>
      </c>
      <c r="H52" s="417"/>
      <c r="I52" s="417"/>
      <c r="J52" s="442">
        <f t="shared" si="10"/>
        <v>0</v>
      </c>
      <c r="K52" s="442">
        <f t="shared" si="11"/>
        <v>0</v>
      </c>
      <c r="L52" s="443" t="e">
        <f t="shared" si="12"/>
        <v>#DIV/0!</v>
      </c>
      <c r="M52" s="495"/>
      <c r="N52" s="444">
        <f t="shared" si="14"/>
        <v>0</v>
      </c>
      <c r="O52" s="381"/>
    </row>
    <row r="53" spans="1:15" s="408" customFormat="1" ht="15.75" x14ac:dyDescent="0.25">
      <c r="A53" s="402"/>
      <c r="B53" s="398"/>
      <c r="C53" s="399"/>
      <c r="D53" s="401"/>
      <c r="E53" s="446" t="e">
        <f t="shared" si="8"/>
        <v>#DIV/0!</v>
      </c>
      <c r="F53" s="401"/>
      <c r="G53" s="445">
        <f t="shared" si="9"/>
        <v>0</v>
      </c>
      <c r="H53" s="417"/>
      <c r="I53" s="417"/>
      <c r="J53" s="442">
        <f t="shared" si="10"/>
        <v>0</v>
      </c>
      <c r="K53" s="442">
        <f t="shared" si="11"/>
        <v>0</v>
      </c>
      <c r="L53" s="443" t="e">
        <f t="shared" si="12"/>
        <v>#DIV/0!</v>
      </c>
      <c r="M53" s="495"/>
      <c r="N53" s="444">
        <f>SUM(K53+M53)</f>
        <v>0</v>
      </c>
      <c r="O53" s="407"/>
    </row>
    <row r="54" spans="1:15" s="408" customFormat="1" ht="15" customHeight="1" x14ac:dyDescent="0.25">
      <c r="A54" s="402"/>
      <c r="B54" s="398"/>
      <c r="C54" s="399"/>
      <c r="D54" s="401"/>
      <c r="E54" s="446" t="e">
        <f t="shared" si="8"/>
        <v>#DIV/0!</v>
      </c>
      <c r="F54" s="401"/>
      <c r="G54" s="445">
        <f t="shared" si="9"/>
        <v>0</v>
      </c>
      <c r="H54" s="417"/>
      <c r="I54" s="417"/>
      <c r="J54" s="442">
        <f t="shared" si="10"/>
        <v>0</v>
      </c>
      <c r="K54" s="442">
        <f t="shared" si="11"/>
        <v>0</v>
      </c>
      <c r="L54" s="443" t="e">
        <f t="shared" si="12"/>
        <v>#DIV/0!</v>
      </c>
      <c r="M54" s="495"/>
      <c r="N54" s="444">
        <f t="shared" ref="N54:N65" si="15">SUM(K54+M54)</f>
        <v>0</v>
      </c>
      <c r="O54" s="407"/>
    </row>
    <row r="55" spans="1:15" x14ac:dyDescent="0.25">
      <c r="A55" s="380"/>
      <c r="B55" s="398"/>
      <c r="C55" s="399"/>
      <c r="D55" s="401"/>
      <c r="E55" s="446" t="e">
        <f t="shared" si="8"/>
        <v>#DIV/0!</v>
      </c>
      <c r="F55" s="401"/>
      <c r="G55" s="445">
        <f t="shared" si="9"/>
        <v>0</v>
      </c>
      <c r="H55" s="417"/>
      <c r="I55" s="417"/>
      <c r="J55" s="442">
        <f t="shared" si="10"/>
        <v>0</v>
      </c>
      <c r="K55" s="442">
        <f t="shared" si="11"/>
        <v>0</v>
      </c>
      <c r="L55" s="443" t="e">
        <f t="shared" si="12"/>
        <v>#DIV/0!</v>
      </c>
      <c r="M55" s="495"/>
      <c r="N55" s="444">
        <f t="shared" si="15"/>
        <v>0</v>
      </c>
      <c r="O55" s="381"/>
    </row>
    <row r="56" spans="1:15" x14ac:dyDescent="0.25">
      <c r="A56" s="380"/>
      <c r="B56" s="398"/>
      <c r="C56" s="399"/>
      <c r="D56" s="401"/>
      <c r="E56" s="446" t="e">
        <f t="shared" si="8"/>
        <v>#DIV/0!</v>
      </c>
      <c r="F56" s="401"/>
      <c r="G56" s="445">
        <f t="shared" si="9"/>
        <v>0</v>
      </c>
      <c r="H56" s="417"/>
      <c r="I56" s="417"/>
      <c r="J56" s="442">
        <f t="shared" si="10"/>
        <v>0</v>
      </c>
      <c r="K56" s="442">
        <f t="shared" si="11"/>
        <v>0</v>
      </c>
      <c r="L56" s="443" t="e">
        <f t="shared" si="12"/>
        <v>#DIV/0!</v>
      </c>
      <c r="M56" s="495"/>
      <c r="N56" s="444">
        <f t="shared" si="15"/>
        <v>0</v>
      </c>
      <c r="O56" s="381"/>
    </row>
    <row r="57" spans="1:15" x14ac:dyDescent="0.25">
      <c r="A57" s="380"/>
      <c r="B57" s="398"/>
      <c r="C57" s="399"/>
      <c r="D57" s="401"/>
      <c r="E57" s="446" t="e">
        <f t="shared" si="8"/>
        <v>#DIV/0!</v>
      </c>
      <c r="F57" s="401"/>
      <c r="G57" s="445">
        <f t="shared" si="9"/>
        <v>0</v>
      </c>
      <c r="H57" s="417"/>
      <c r="I57" s="417"/>
      <c r="J57" s="442">
        <f t="shared" si="10"/>
        <v>0</v>
      </c>
      <c r="K57" s="442">
        <f t="shared" si="11"/>
        <v>0</v>
      </c>
      <c r="L57" s="443" t="e">
        <f t="shared" si="12"/>
        <v>#DIV/0!</v>
      </c>
      <c r="M57" s="495"/>
      <c r="N57" s="444">
        <f t="shared" si="15"/>
        <v>0</v>
      </c>
      <c r="O57" s="381"/>
    </row>
    <row r="58" spans="1:15" x14ac:dyDescent="0.25">
      <c r="A58" s="380"/>
      <c r="B58" s="398"/>
      <c r="C58" s="399"/>
      <c r="D58" s="401"/>
      <c r="E58" s="446" t="e">
        <f t="shared" si="8"/>
        <v>#DIV/0!</v>
      </c>
      <c r="F58" s="401"/>
      <c r="G58" s="445">
        <f t="shared" si="9"/>
        <v>0</v>
      </c>
      <c r="H58" s="417"/>
      <c r="I58" s="417"/>
      <c r="J58" s="442">
        <f t="shared" si="10"/>
        <v>0</v>
      </c>
      <c r="K58" s="442">
        <f t="shared" si="11"/>
        <v>0</v>
      </c>
      <c r="L58" s="443" t="e">
        <f t="shared" si="12"/>
        <v>#DIV/0!</v>
      </c>
      <c r="M58" s="495"/>
      <c r="N58" s="444">
        <f t="shared" si="15"/>
        <v>0</v>
      </c>
      <c r="O58" s="381"/>
    </row>
    <row r="59" spans="1:15" x14ac:dyDescent="0.25">
      <c r="A59" s="380"/>
      <c r="B59" s="398"/>
      <c r="C59" s="399"/>
      <c r="D59" s="401"/>
      <c r="E59" s="446" t="e">
        <f t="shared" si="8"/>
        <v>#DIV/0!</v>
      </c>
      <c r="F59" s="401"/>
      <c r="G59" s="445">
        <f t="shared" si="9"/>
        <v>0</v>
      </c>
      <c r="H59" s="417"/>
      <c r="I59" s="417"/>
      <c r="J59" s="442">
        <f t="shared" si="10"/>
        <v>0</v>
      </c>
      <c r="K59" s="442">
        <f t="shared" si="11"/>
        <v>0</v>
      </c>
      <c r="L59" s="443" t="e">
        <f t="shared" si="12"/>
        <v>#DIV/0!</v>
      </c>
      <c r="M59" s="495"/>
      <c r="N59" s="444">
        <f t="shared" si="15"/>
        <v>0</v>
      </c>
      <c r="O59" s="381"/>
    </row>
    <row r="60" spans="1:15" s="408" customFormat="1" ht="15.75" x14ac:dyDescent="0.25">
      <c r="A60" s="402"/>
      <c r="B60" s="398"/>
      <c r="C60" s="399"/>
      <c r="D60" s="401"/>
      <c r="E60" s="446" t="e">
        <f t="shared" si="8"/>
        <v>#DIV/0!</v>
      </c>
      <c r="F60" s="401"/>
      <c r="G60" s="445">
        <f t="shared" si="9"/>
        <v>0</v>
      </c>
      <c r="H60" s="417"/>
      <c r="I60" s="417"/>
      <c r="J60" s="442">
        <f t="shared" si="10"/>
        <v>0</v>
      </c>
      <c r="K60" s="442">
        <f t="shared" si="11"/>
        <v>0</v>
      </c>
      <c r="L60" s="443" t="e">
        <f t="shared" si="12"/>
        <v>#DIV/0!</v>
      </c>
      <c r="M60" s="495"/>
      <c r="N60" s="444">
        <f t="shared" si="15"/>
        <v>0</v>
      </c>
      <c r="O60" s="407"/>
    </row>
    <row r="61" spans="1:15" s="408" customFormat="1" ht="14.25" customHeight="1" x14ac:dyDescent="0.25">
      <c r="A61" s="402"/>
      <c r="B61" s="398"/>
      <c r="C61" s="399"/>
      <c r="D61" s="401"/>
      <c r="E61" s="446" t="e">
        <f t="shared" si="8"/>
        <v>#DIV/0!</v>
      </c>
      <c r="F61" s="401"/>
      <c r="G61" s="445">
        <f t="shared" si="9"/>
        <v>0</v>
      </c>
      <c r="H61" s="417"/>
      <c r="I61" s="417"/>
      <c r="J61" s="442">
        <f t="shared" si="10"/>
        <v>0</v>
      </c>
      <c r="K61" s="442">
        <f t="shared" si="11"/>
        <v>0</v>
      </c>
      <c r="L61" s="443" t="e">
        <f t="shared" si="12"/>
        <v>#DIV/0!</v>
      </c>
      <c r="M61" s="495"/>
      <c r="N61" s="444">
        <f t="shared" si="15"/>
        <v>0</v>
      </c>
      <c r="O61" s="407"/>
    </row>
    <row r="62" spans="1:15" x14ac:dyDescent="0.25">
      <c r="A62" s="380"/>
      <c r="B62" s="398"/>
      <c r="C62" s="399"/>
      <c r="D62" s="401"/>
      <c r="E62" s="446" t="e">
        <f t="shared" si="8"/>
        <v>#DIV/0!</v>
      </c>
      <c r="F62" s="401"/>
      <c r="G62" s="445">
        <f t="shared" si="9"/>
        <v>0</v>
      </c>
      <c r="H62" s="417"/>
      <c r="I62" s="417"/>
      <c r="J62" s="442">
        <f t="shared" si="10"/>
        <v>0</v>
      </c>
      <c r="K62" s="442">
        <f t="shared" si="11"/>
        <v>0</v>
      </c>
      <c r="L62" s="443" t="e">
        <f t="shared" si="12"/>
        <v>#DIV/0!</v>
      </c>
      <c r="M62" s="495"/>
      <c r="N62" s="444">
        <f t="shared" si="15"/>
        <v>0</v>
      </c>
      <c r="O62" s="381"/>
    </row>
    <row r="63" spans="1:15" x14ac:dyDescent="0.25">
      <c r="A63" s="380"/>
      <c r="B63" s="398"/>
      <c r="C63" s="399"/>
      <c r="D63" s="401"/>
      <c r="E63" s="446" t="e">
        <f t="shared" si="8"/>
        <v>#DIV/0!</v>
      </c>
      <c r="F63" s="401"/>
      <c r="G63" s="445">
        <f t="shared" si="9"/>
        <v>0</v>
      </c>
      <c r="H63" s="417"/>
      <c r="I63" s="417"/>
      <c r="J63" s="442">
        <f t="shared" si="10"/>
        <v>0</v>
      </c>
      <c r="K63" s="442">
        <f t="shared" si="11"/>
        <v>0</v>
      </c>
      <c r="L63" s="443" t="e">
        <f t="shared" si="12"/>
        <v>#DIV/0!</v>
      </c>
      <c r="M63" s="495"/>
      <c r="N63" s="444">
        <f t="shared" si="15"/>
        <v>0</v>
      </c>
      <c r="O63" s="381"/>
    </row>
    <row r="64" spans="1:15" x14ac:dyDescent="0.25">
      <c r="A64" s="380"/>
      <c r="B64" s="398"/>
      <c r="C64" s="399"/>
      <c r="D64" s="401"/>
      <c r="E64" s="446" t="e">
        <f t="shared" si="8"/>
        <v>#DIV/0!</v>
      </c>
      <c r="F64" s="401"/>
      <c r="G64" s="445">
        <f t="shared" si="9"/>
        <v>0</v>
      </c>
      <c r="H64" s="417"/>
      <c r="I64" s="417"/>
      <c r="J64" s="442">
        <f t="shared" si="10"/>
        <v>0</v>
      </c>
      <c r="K64" s="442">
        <f t="shared" si="11"/>
        <v>0</v>
      </c>
      <c r="L64" s="443" t="e">
        <f t="shared" si="12"/>
        <v>#DIV/0!</v>
      </c>
      <c r="M64" s="495"/>
      <c r="N64" s="444">
        <f t="shared" si="15"/>
        <v>0</v>
      </c>
      <c r="O64" s="381"/>
    </row>
    <row r="65" spans="1:15" x14ac:dyDescent="0.25">
      <c r="A65" s="380"/>
      <c r="B65" s="398"/>
      <c r="C65" s="399"/>
      <c r="D65" s="401"/>
      <c r="E65" s="446" t="e">
        <f t="shared" si="8"/>
        <v>#DIV/0!</v>
      </c>
      <c r="F65" s="401"/>
      <c r="G65" s="445">
        <f t="shared" si="9"/>
        <v>0</v>
      </c>
      <c r="H65" s="417"/>
      <c r="I65" s="417"/>
      <c r="J65" s="442">
        <f t="shared" si="10"/>
        <v>0</v>
      </c>
      <c r="K65" s="442">
        <f t="shared" si="11"/>
        <v>0</v>
      </c>
      <c r="L65" s="443" t="e">
        <f t="shared" si="12"/>
        <v>#DIV/0!</v>
      </c>
      <c r="M65" s="495"/>
      <c r="N65" s="444">
        <f t="shared" si="15"/>
        <v>0</v>
      </c>
      <c r="O65" s="381"/>
    </row>
    <row r="66" spans="1:15" x14ac:dyDescent="0.25">
      <c r="A66" s="380"/>
      <c r="B66" s="398"/>
      <c r="C66" s="399"/>
      <c r="D66" s="401"/>
      <c r="E66" s="446" t="e">
        <f t="shared" si="8"/>
        <v>#DIV/0!</v>
      </c>
      <c r="F66" s="401"/>
      <c r="G66" s="445">
        <f t="shared" si="9"/>
        <v>0</v>
      </c>
      <c r="H66" s="417"/>
      <c r="I66" s="417"/>
      <c r="J66" s="442">
        <f t="shared" si="10"/>
        <v>0</v>
      </c>
      <c r="K66" s="442">
        <f t="shared" si="11"/>
        <v>0</v>
      </c>
      <c r="L66" s="443" t="e">
        <f t="shared" si="12"/>
        <v>#DIV/0!</v>
      </c>
      <c r="M66" s="495"/>
      <c r="N66" s="444">
        <f>SUM(K66+M66)</f>
        <v>0</v>
      </c>
      <c r="O66" s="381"/>
    </row>
    <row r="67" spans="1:15" s="408" customFormat="1" ht="15.75" x14ac:dyDescent="0.25">
      <c r="A67" s="402"/>
      <c r="B67" s="398"/>
      <c r="C67" s="399"/>
      <c r="D67" s="401"/>
      <c r="E67" s="446" t="e">
        <f t="shared" si="8"/>
        <v>#DIV/0!</v>
      </c>
      <c r="F67" s="401"/>
      <c r="G67" s="445">
        <f t="shared" si="9"/>
        <v>0</v>
      </c>
      <c r="H67" s="417"/>
      <c r="I67" s="417"/>
      <c r="J67" s="442">
        <f t="shared" si="10"/>
        <v>0</v>
      </c>
      <c r="K67" s="442">
        <f t="shared" si="11"/>
        <v>0</v>
      </c>
      <c r="L67" s="443" t="e">
        <f t="shared" si="12"/>
        <v>#DIV/0!</v>
      </c>
      <c r="M67" s="495"/>
      <c r="N67" s="444">
        <f t="shared" ref="N67:N79" si="16">SUM(K67+M67)</f>
        <v>0</v>
      </c>
      <c r="O67" s="407"/>
    </row>
    <row r="68" spans="1:15" s="408" customFormat="1" ht="13.5" customHeight="1" x14ac:dyDescent="0.25">
      <c r="A68" s="402"/>
      <c r="B68" s="398"/>
      <c r="C68" s="399"/>
      <c r="D68" s="401"/>
      <c r="E68" s="446" t="e">
        <f t="shared" si="8"/>
        <v>#DIV/0!</v>
      </c>
      <c r="F68" s="401"/>
      <c r="G68" s="445">
        <f t="shared" si="9"/>
        <v>0</v>
      </c>
      <c r="H68" s="417"/>
      <c r="I68" s="417"/>
      <c r="J68" s="442">
        <f t="shared" si="10"/>
        <v>0</v>
      </c>
      <c r="K68" s="442">
        <f t="shared" si="11"/>
        <v>0</v>
      </c>
      <c r="L68" s="443" t="e">
        <f t="shared" si="12"/>
        <v>#DIV/0!</v>
      </c>
      <c r="M68" s="495"/>
      <c r="N68" s="444">
        <f t="shared" si="16"/>
        <v>0</v>
      </c>
      <c r="O68" s="407"/>
    </row>
    <row r="69" spans="1:15" x14ac:dyDescent="0.25">
      <c r="A69" s="380"/>
      <c r="B69" s="398"/>
      <c r="C69" s="399"/>
      <c r="D69" s="401"/>
      <c r="E69" s="446" t="e">
        <f t="shared" si="8"/>
        <v>#DIV/0!</v>
      </c>
      <c r="F69" s="401"/>
      <c r="G69" s="445">
        <f t="shared" si="9"/>
        <v>0</v>
      </c>
      <c r="H69" s="417"/>
      <c r="I69" s="417"/>
      <c r="J69" s="442">
        <f t="shared" si="10"/>
        <v>0</v>
      </c>
      <c r="K69" s="442">
        <f t="shared" si="11"/>
        <v>0</v>
      </c>
      <c r="L69" s="443" t="e">
        <f t="shared" si="12"/>
        <v>#DIV/0!</v>
      </c>
      <c r="M69" s="495"/>
      <c r="N69" s="444">
        <f t="shared" si="16"/>
        <v>0</v>
      </c>
      <c r="O69" s="381"/>
    </row>
    <row r="70" spans="1:15" x14ac:dyDescent="0.25">
      <c r="A70" s="380"/>
      <c r="B70" s="398"/>
      <c r="C70" s="399"/>
      <c r="D70" s="401"/>
      <c r="E70" s="446" t="e">
        <f t="shared" si="8"/>
        <v>#DIV/0!</v>
      </c>
      <c r="F70" s="401"/>
      <c r="G70" s="445">
        <f t="shared" si="9"/>
        <v>0</v>
      </c>
      <c r="H70" s="417"/>
      <c r="I70" s="417"/>
      <c r="J70" s="442">
        <f t="shared" si="10"/>
        <v>0</v>
      </c>
      <c r="K70" s="442">
        <f t="shared" si="11"/>
        <v>0</v>
      </c>
      <c r="L70" s="443" t="e">
        <f t="shared" si="12"/>
        <v>#DIV/0!</v>
      </c>
      <c r="M70" s="495"/>
      <c r="N70" s="444">
        <f t="shared" si="16"/>
        <v>0</v>
      </c>
      <c r="O70" s="381"/>
    </row>
    <row r="71" spans="1:15" x14ac:dyDescent="0.25">
      <c r="A71" s="380"/>
      <c r="B71" s="398"/>
      <c r="C71" s="399"/>
      <c r="D71" s="401"/>
      <c r="E71" s="446" t="e">
        <f t="shared" si="8"/>
        <v>#DIV/0!</v>
      </c>
      <c r="F71" s="401"/>
      <c r="G71" s="445">
        <f t="shared" si="9"/>
        <v>0</v>
      </c>
      <c r="H71" s="417"/>
      <c r="I71" s="417"/>
      <c r="J71" s="442">
        <f t="shared" si="10"/>
        <v>0</v>
      </c>
      <c r="K71" s="442">
        <f t="shared" si="11"/>
        <v>0</v>
      </c>
      <c r="L71" s="443" t="e">
        <f t="shared" si="12"/>
        <v>#DIV/0!</v>
      </c>
      <c r="M71" s="495"/>
      <c r="N71" s="444">
        <f t="shared" si="16"/>
        <v>0</v>
      </c>
      <c r="O71" s="381"/>
    </row>
    <row r="72" spans="1:15" x14ac:dyDescent="0.25">
      <c r="A72" s="380"/>
      <c r="B72" s="398"/>
      <c r="C72" s="399"/>
      <c r="D72" s="401"/>
      <c r="E72" s="446" t="e">
        <f t="shared" si="8"/>
        <v>#DIV/0!</v>
      </c>
      <c r="F72" s="401"/>
      <c r="G72" s="445">
        <f t="shared" si="9"/>
        <v>0</v>
      </c>
      <c r="H72" s="417"/>
      <c r="I72" s="417"/>
      <c r="J72" s="442">
        <f t="shared" si="10"/>
        <v>0</v>
      </c>
      <c r="K72" s="442">
        <f t="shared" si="11"/>
        <v>0</v>
      </c>
      <c r="L72" s="443" t="e">
        <f t="shared" si="12"/>
        <v>#DIV/0!</v>
      </c>
      <c r="M72" s="495"/>
      <c r="N72" s="444">
        <f t="shared" si="16"/>
        <v>0</v>
      </c>
      <c r="O72" s="381"/>
    </row>
    <row r="73" spans="1:15" s="408" customFormat="1" ht="15.75" x14ac:dyDescent="0.25">
      <c r="A73" s="402"/>
      <c r="B73" s="398"/>
      <c r="C73" s="399"/>
      <c r="D73" s="401"/>
      <c r="E73" s="446" t="e">
        <f t="shared" si="8"/>
        <v>#DIV/0!</v>
      </c>
      <c r="F73" s="401"/>
      <c r="G73" s="445">
        <f t="shared" si="9"/>
        <v>0</v>
      </c>
      <c r="H73" s="417"/>
      <c r="I73" s="417"/>
      <c r="J73" s="442">
        <f t="shared" si="10"/>
        <v>0</v>
      </c>
      <c r="K73" s="442">
        <f t="shared" si="11"/>
        <v>0</v>
      </c>
      <c r="L73" s="443" t="e">
        <f t="shared" si="12"/>
        <v>#DIV/0!</v>
      </c>
      <c r="M73" s="495"/>
      <c r="N73" s="444">
        <f t="shared" si="16"/>
        <v>0</v>
      </c>
      <c r="O73" s="407"/>
    </row>
    <row r="74" spans="1:15" s="408" customFormat="1" ht="12.75" customHeight="1" x14ac:dyDescent="0.25">
      <c r="A74" s="402"/>
      <c r="B74" s="398"/>
      <c r="C74" s="399"/>
      <c r="D74" s="401"/>
      <c r="E74" s="446" t="e">
        <f t="shared" si="8"/>
        <v>#DIV/0!</v>
      </c>
      <c r="F74" s="401"/>
      <c r="G74" s="445">
        <f t="shared" si="9"/>
        <v>0</v>
      </c>
      <c r="H74" s="417"/>
      <c r="I74" s="417"/>
      <c r="J74" s="442">
        <f t="shared" si="10"/>
        <v>0</v>
      </c>
      <c r="K74" s="442">
        <f t="shared" si="11"/>
        <v>0</v>
      </c>
      <c r="L74" s="443" t="e">
        <f t="shared" si="12"/>
        <v>#DIV/0!</v>
      </c>
      <c r="M74" s="495"/>
      <c r="N74" s="444">
        <f t="shared" si="16"/>
        <v>0</v>
      </c>
      <c r="O74" s="407"/>
    </row>
    <row r="75" spans="1:15" x14ac:dyDescent="0.25">
      <c r="A75" s="380"/>
      <c r="B75" s="398"/>
      <c r="C75" s="399"/>
      <c r="D75" s="401"/>
      <c r="E75" s="446" t="e">
        <f t="shared" si="8"/>
        <v>#DIV/0!</v>
      </c>
      <c r="F75" s="401"/>
      <c r="G75" s="445">
        <f t="shared" si="9"/>
        <v>0</v>
      </c>
      <c r="H75" s="417"/>
      <c r="I75" s="417"/>
      <c r="J75" s="442">
        <f t="shared" si="10"/>
        <v>0</v>
      </c>
      <c r="K75" s="442">
        <f t="shared" si="11"/>
        <v>0</v>
      </c>
      <c r="L75" s="443" t="e">
        <f t="shared" si="12"/>
        <v>#DIV/0!</v>
      </c>
      <c r="M75" s="495"/>
      <c r="N75" s="444">
        <f t="shared" si="16"/>
        <v>0</v>
      </c>
      <c r="O75" s="381"/>
    </row>
    <row r="76" spans="1:15" x14ac:dyDescent="0.25">
      <c r="A76" s="380"/>
      <c r="B76" s="398"/>
      <c r="C76" s="399"/>
      <c r="D76" s="401"/>
      <c r="E76" s="446" t="e">
        <f t="shared" si="8"/>
        <v>#DIV/0!</v>
      </c>
      <c r="F76" s="401"/>
      <c r="G76" s="445">
        <f t="shared" si="9"/>
        <v>0</v>
      </c>
      <c r="H76" s="417"/>
      <c r="I76" s="417"/>
      <c r="J76" s="442">
        <f t="shared" si="10"/>
        <v>0</v>
      </c>
      <c r="K76" s="442">
        <f t="shared" si="11"/>
        <v>0</v>
      </c>
      <c r="L76" s="443" t="e">
        <f t="shared" si="12"/>
        <v>#DIV/0!</v>
      </c>
      <c r="M76" s="495"/>
      <c r="N76" s="444">
        <f t="shared" si="16"/>
        <v>0</v>
      </c>
      <c r="O76" s="381"/>
    </row>
    <row r="77" spans="1:15" x14ac:dyDescent="0.25">
      <c r="A77" s="380"/>
      <c r="B77" s="398"/>
      <c r="C77" s="399"/>
      <c r="D77" s="401"/>
      <c r="E77" s="446" t="e">
        <f t="shared" si="8"/>
        <v>#DIV/0!</v>
      </c>
      <c r="F77" s="401"/>
      <c r="G77" s="445">
        <f t="shared" si="9"/>
        <v>0</v>
      </c>
      <c r="H77" s="417">
        <v>0</v>
      </c>
      <c r="I77" s="417"/>
      <c r="J77" s="442">
        <f t="shared" si="10"/>
        <v>0</v>
      </c>
      <c r="K77" s="442">
        <f t="shared" si="11"/>
        <v>0</v>
      </c>
      <c r="L77" s="443" t="e">
        <f t="shared" si="12"/>
        <v>#DIV/0!</v>
      </c>
      <c r="M77" s="495"/>
      <c r="N77" s="444">
        <f t="shared" si="16"/>
        <v>0</v>
      </c>
      <c r="O77" s="381"/>
    </row>
    <row r="78" spans="1:15" ht="15" customHeight="1" x14ac:dyDescent="0.25">
      <c r="A78" s="418"/>
      <c r="B78" s="398"/>
      <c r="C78" s="399"/>
      <c r="D78" s="401"/>
      <c r="E78" s="446" t="e">
        <f t="shared" si="8"/>
        <v>#DIV/0!</v>
      </c>
      <c r="F78" s="401"/>
      <c r="G78" s="445">
        <f t="shared" si="9"/>
        <v>0</v>
      </c>
      <c r="H78" s="417">
        <v>0</v>
      </c>
      <c r="I78" s="417"/>
      <c r="J78" s="442">
        <f t="shared" si="10"/>
        <v>0</v>
      </c>
      <c r="K78" s="442">
        <f t="shared" si="11"/>
        <v>0</v>
      </c>
      <c r="L78" s="443" t="e">
        <f t="shared" si="12"/>
        <v>#DIV/0!</v>
      </c>
      <c r="M78" s="495"/>
      <c r="N78" s="444">
        <f t="shared" si="16"/>
        <v>0</v>
      </c>
      <c r="O78" s="419"/>
    </row>
    <row r="79" spans="1:15" s="408" customFormat="1" ht="15.75" x14ac:dyDescent="0.25">
      <c r="A79" s="420"/>
      <c r="B79" s="398"/>
      <c r="C79" s="399"/>
      <c r="D79" s="401"/>
      <c r="E79" s="446" t="e">
        <f t="shared" si="8"/>
        <v>#DIV/0!</v>
      </c>
      <c r="F79" s="401"/>
      <c r="G79" s="445">
        <f t="shared" si="9"/>
        <v>0</v>
      </c>
      <c r="H79" s="417"/>
      <c r="I79" s="417"/>
      <c r="J79" s="442">
        <f t="shared" si="10"/>
        <v>0</v>
      </c>
      <c r="K79" s="442">
        <f t="shared" si="11"/>
        <v>0</v>
      </c>
      <c r="L79" s="443" t="e">
        <f t="shared" si="12"/>
        <v>#DIV/0!</v>
      </c>
      <c r="M79" s="495"/>
      <c r="N79" s="444">
        <f t="shared" si="16"/>
        <v>0</v>
      </c>
      <c r="O79" s="421"/>
    </row>
    <row r="80" spans="1:15" s="408" customFormat="1" ht="14.25" customHeight="1" x14ac:dyDescent="0.25">
      <c r="A80" s="420"/>
      <c r="B80" s="398"/>
      <c r="C80" s="399"/>
      <c r="D80" s="401"/>
      <c r="E80" s="446" t="e">
        <f t="shared" si="8"/>
        <v>#DIV/0!</v>
      </c>
      <c r="F80" s="401"/>
      <c r="G80" s="445">
        <f t="shared" si="9"/>
        <v>0</v>
      </c>
      <c r="H80" s="417"/>
      <c r="I80" s="417"/>
      <c r="J80" s="442">
        <f t="shared" si="10"/>
        <v>0</v>
      </c>
      <c r="K80" s="442">
        <f t="shared" si="11"/>
        <v>0</v>
      </c>
      <c r="L80" s="443" t="e">
        <f t="shared" si="12"/>
        <v>#DIV/0!</v>
      </c>
      <c r="M80" s="495"/>
      <c r="N80" s="444">
        <f>SUM(K80+M80)</f>
        <v>0</v>
      </c>
      <c r="O80" s="421"/>
    </row>
    <row r="81" spans="1:15" x14ac:dyDescent="0.25">
      <c r="A81" s="418"/>
      <c r="B81" s="398"/>
      <c r="C81" s="399"/>
      <c r="D81" s="401"/>
      <c r="E81" s="446" t="e">
        <f t="shared" si="8"/>
        <v>#DIV/0!</v>
      </c>
      <c r="F81" s="401"/>
      <c r="G81" s="445">
        <f t="shared" si="9"/>
        <v>0</v>
      </c>
      <c r="H81" s="417"/>
      <c r="I81" s="417"/>
      <c r="J81" s="442">
        <f t="shared" si="10"/>
        <v>0</v>
      </c>
      <c r="K81" s="442">
        <f t="shared" si="11"/>
        <v>0</v>
      </c>
      <c r="L81" s="443" t="e">
        <f t="shared" si="12"/>
        <v>#DIV/0!</v>
      </c>
      <c r="M81" s="495"/>
      <c r="N81" s="444">
        <f t="shared" ref="N81:N84" si="17">SUM(K81+M81)</f>
        <v>0</v>
      </c>
      <c r="O81" s="419"/>
    </row>
    <row r="82" spans="1:15" x14ac:dyDescent="0.25">
      <c r="A82" s="418"/>
      <c r="B82" s="398"/>
      <c r="C82" s="399"/>
      <c r="D82" s="401"/>
      <c r="E82" s="446" t="e">
        <f t="shared" si="8"/>
        <v>#DIV/0!</v>
      </c>
      <c r="F82" s="401"/>
      <c r="G82" s="445">
        <f t="shared" si="9"/>
        <v>0</v>
      </c>
      <c r="H82" s="417"/>
      <c r="I82" s="417"/>
      <c r="J82" s="442">
        <f t="shared" si="10"/>
        <v>0</v>
      </c>
      <c r="K82" s="442">
        <f t="shared" si="11"/>
        <v>0</v>
      </c>
      <c r="L82" s="443" t="e">
        <f t="shared" si="12"/>
        <v>#DIV/0!</v>
      </c>
      <c r="M82" s="495"/>
      <c r="N82" s="444">
        <f t="shared" si="17"/>
        <v>0</v>
      </c>
      <c r="O82" s="419"/>
    </row>
    <row r="83" spans="1:15" x14ac:dyDescent="0.25">
      <c r="A83" s="418"/>
      <c r="B83" s="398"/>
      <c r="C83" s="399"/>
      <c r="D83" s="401"/>
      <c r="E83" s="446" t="e">
        <f t="shared" si="8"/>
        <v>#DIV/0!</v>
      </c>
      <c r="F83" s="401"/>
      <c r="G83" s="445">
        <f t="shared" si="9"/>
        <v>0</v>
      </c>
      <c r="H83" s="417"/>
      <c r="I83" s="417"/>
      <c r="J83" s="442">
        <f t="shared" si="10"/>
        <v>0</v>
      </c>
      <c r="K83" s="442">
        <f t="shared" si="11"/>
        <v>0</v>
      </c>
      <c r="L83" s="443" t="e">
        <f t="shared" si="12"/>
        <v>#DIV/0!</v>
      </c>
      <c r="M83" s="495"/>
      <c r="N83" s="444">
        <f t="shared" si="17"/>
        <v>0</v>
      </c>
      <c r="O83" s="419"/>
    </row>
    <row r="84" spans="1:15" x14ac:dyDescent="0.25">
      <c r="A84" s="418"/>
      <c r="B84" s="398"/>
      <c r="C84" s="399"/>
      <c r="D84" s="401"/>
      <c r="E84" s="446" t="e">
        <f t="shared" si="8"/>
        <v>#DIV/0!</v>
      </c>
      <c r="F84" s="401"/>
      <c r="G84" s="445">
        <f t="shared" si="9"/>
        <v>0</v>
      </c>
      <c r="H84" s="417"/>
      <c r="I84" s="417"/>
      <c r="J84" s="442">
        <f t="shared" si="10"/>
        <v>0</v>
      </c>
      <c r="K84" s="442">
        <f t="shared" si="11"/>
        <v>0</v>
      </c>
      <c r="L84" s="443" t="e">
        <f t="shared" si="12"/>
        <v>#DIV/0!</v>
      </c>
      <c r="M84" s="495"/>
      <c r="N84" s="444">
        <f t="shared" si="17"/>
        <v>0</v>
      </c>
      <c r="O84" s="419"/>
    </row>
    <row r="85" spans="1:15" x14ac:dyDescent="0.25">
      <c r="A85" s="418"/>
      <c r="B85" s="398"/>
      <c r="C85" s="399"/>
      <c r="D85" s="401"/>
      <c r="E85" s="446" t="e">
        <f t="shared" si="8"/>
        <v>#DIV/0!</v>
      </c>
      <c r="F85" s="401"/>
      <c r="G85" s="445">
        <f t="shared" si="9"/>
        <v>0</v>
      </c>
      <c r="H85" s="417"/>
      <c r="I85" s="417"/>
      <c r="J85" s="442">
        <f t="shared" si="10"/>
        <v>0</v>
      </c>
      <c r="K85" s="442">
        <f t="shared" si="11"/>
        <v>0</v>
      </c>
      <c r="L85" s="443" t="e">
        <f t="shared" si="12"/>
        <v>#DIV/0!</v>
      </c>
      <c r="M85" s="495"/>
      <c r="N85" s="444">
        <f>SUM(K85+M85)</f>
        <v>0</v>
      </c>
      <c r="O85" s="419"/>
    </row>
    <row r="86" spans="1:15" x14ac:dyDescent="0.25">
      <c r="A86" s="418"/>
      <c r="B86" s="398"/>
      <c r="C86" s="399"/>
      <c r="D86" s="401"/>
      <c r="E86" s="446" t="e">
        <f t="shared" si="8"/>
        <v>#DIV/0!</v>
      </c>
      <c r="F86" s="401"/>
      <c r="G86" s="445">
        <f t="shared" si="9"/>
        <v>0</v>
      </c>
      <c r="H86" s="417"/>
      <c r="I86" s="417"/>
      <c r="J86" s="442">
        <f t="shared" si="10"/>
        <v>0</v>
      </c>
      <c r="K86" s="442">
        <f t="shared" si="11"/>
        <v>0</v>
      </c>
      <c r="L86" s="443" t="e">
        <f t="shared" si="12"/>
        <v>#DIV/0!</v>
      </c>
      <c r="M86" s="495"/>
      <c r="N86" s="444">
        <f t="shared" ref="N86:N97" si="18">SUM(K86+M86)</f>
        <v>0</v>
      </c>
      <c r="O86" s="419"/>
    </row>
    <row r="87" spans="1:15" x14ac:dyDescent="0.25">
      <c r="A87" s="418"/>
      <c r="B87" s="398"/>
      <c r="C87" s="399"/>
      <c r="D87" s="401"/>
      <c r="E87" s="446" t="e">
        <f t="shared" si="8"/>
        <v>#DIV/0!</v>
      </c>
      <c r="F87" s="401"/>
      <c r="G87" s="445">
        <f t="shared" si="9"/>
        <v>0</v>
      </c>
      <c r="H87" s="417"/>
      <c r="I87" s="417"/>
      <c r="J87" s="442">
        <f t="shared" si="10"/>
        <v>0</v>
      </c>
      <c r="K87" s="442">
        <f t="shared" si="11"/>
        <v>0</v>
      </c>
      <c r="L87" s="443" t="e">
        <f t="shared" si="12"/>
        <v>#DIV/0!</v>
      </c>
      <c r="M87" s="495"/>
      <c r="N87" s="444">
        <f t="shared" si="18"/>
        <v>0</v>
      </c>
      <c r="O87" s="419"/>
    </row>
    <row r="88" spans="1:15" x14ac:dyDescent="0.25">
      <c r="A88" s="418"/>
      <c r="B88" s="398"/>
      <c r="C88" s="399"/>
      <c r="D88" s="401"/>
      <c r="E88" s="446" t="e">
        <f t="shared" si="8"/>
        <v>#DIV/0!</v>
      </c>
      <c r="F88" s="401"/>
      <c r="G88" s="445">
        <f t="shared" si="9"/>
        <v>0</v>
      </c>
      <c r="H88" s="417"/>
      <c r="I88" s="417"/>
      <c r="J88" s="442">
        <f t="shared" si="10"/>
        <v>0</v>
      </c>
      <c r="K88" s="442">
        <f t="shared" si="11"/>
        <v>0</v>
      </c>
      <c r="L88" s="443" t="e">
        <f t="shared" si="12"/>
        <v>#DIV/0!</v>
      </c>
      <c r="M88" s="495"/>
      <c r="N88" s="444">
        <f t="shared" si="18"/>
        <v>0</v>
      </c>
      <c r="O88" s="419"/>
    </row>
    <row r="89" spans="1:15" x14ac:dyDescent="0.25">
      <c r="A89" s="418"/>
      <c r="B89" s="398"/>
      <c r="C89" s="399"/>
      <c r="D89" s="401"/>
      <c r="E89" s="446" t="e">
        <f t="shared" si="8"/>
        <v>#DIV/0!</v>
      </c>
      <c r="F89" s="401"/>
      <c r="G89" s="445">
        <f t="shared" si="9"/>
        <v>0</v>
      </c>
      <c r="H89" s="417"/>
      <c r="I89" s="417"/>
      <c r="J89" s="442">
        <f t="shared" si="10"/>
        <v>0</v>
      </c>
      <c r="K89" s="442">
        <f t="shared" si="11"/>
        <v>0</v>
      </c>
      <c r="L89" s="443" t="e">
        <f t="shared" si="12"/>
        <v>#DIV/0!</v>
      </c>
      <c r="M89" s="495"/>
      <c r="N89" s="444">
        <f t="shared" si="18"/>
        <v>0</v>
      </c>
      <c r="O89" s="419"/>
    </row>
    <row r="90" spans="1:15" ht="15.75" customHeight="1" x14ac:dyDescent="0.25">
      <c r="A90" s="418"/>
      <c r="B90" s="398"/>
      <c r="C90" s="399"/>
      <c r="D90" s="401"/>
      <c r="E90" s="446" t="e">
        <f t="shared" si="8"/>
        <v>#DIV/0!</v>
      </c>
      <c r="F90" s="401"/>
      <c r="G90" s="445">
        <f t="shared" si="9"/>
        <v>0</v>
      </c>
      <c r="H90" s="417"/>
      <c r="I90" s="417"/>
      <c r="J90" s="442">
        <f t="shared" si="10"/>
        <v>0</v>
      </c>
      <c r="K90" s="442">
        <f t="shared" si="11"/>
        <v>0</v>
      </c>
      <c r="L90" s="443" t="e">
        <f t="shared" si="12"/>
        <v>#DIV/0!</v>
      </c>
      <c r="M90" s="495"/>
      <c r="N90" s="444">
        <f t="shared" si="18"/>
        <v>0</v>
      </c>
      <c r="O90" s="419"/>
    </row>
    <row r="91" spans="1:15" x14ac:dyDescent="0.25">
      <c r="A91" s="418"/>
      <c r="B91" s="398"/>
      <c r="C91" s="399"/>
      <c r="D91" s="401"/>
      <c r="E91" s="446" t="e">
        <f t="shared" si="8"/>
        <v>#DIV/0!</v>
      </c>
      <c r="F91" s="401"/>
      <c r="G91" s="445">
        <f t="shared" si="9"/>
        <v>0</v>
      </c>
      <c r="H91" s="417"/>
      <c r="I91" s="417"/>
      <c r="J91" s="442">
        <f t="shared" si="10"/>
        <v>0</v>
      </c>
      <c r="K91" s="442">
        <f t="shared" si="11"/>
        <v>0</v>
      </c>
      <c r="L91" s="443" t="e">
        <f t="shared" si="12"/>
        <v>#DIV/0!</v>
      </c>
      <c r="M91" s="495"/>
      <c r="N91" s="444">
        <f t="shared" si="18"/>
        <v>0</v>
      </c>
      <c r="O91" s="419"/>
    </row>
    <row r="92" spans="1:15" x14ac:dyDescent="0.25">
      <c r="A92" s="418"/>
      <c r="B92" s="398"/>
      <c r="C92" s="399"/>
      <c r="D92" s="401"/>
      <c r="E92" s="446" t="e">
        <f t="shared" si="8"/>
        <v>#DIV/0!</v>
      </c>
      <c r="F92" s="401"/>
      <c r="G92" s="445">
        <f t="shared" si="9"/>
        <v>0</v>
      </c>
      <c r="H92" s="417"/>
      <c r="I92" s="417"/>
      <c r="J92" s="442">
        <f t="shared" si="10"/>
        <v>0</v>
      </c>
      <c r="K92" s="442">
        <f t="shared" si="11"/>
        <v>0</v>
      </c>
      <c r="L92" s="443" t="e">
        <f t="shared" si="12"/>
        <v>#DIV/0!</v>
      </c>
      <c r="M92" s="495"/>
      <c r="N92" s="444">
        <f t="shared" si="18"/>
        <v>0</v>
      </c>
      <c r="O92" s="419"/>
    </row>
    <row r="93" spans="1:15" x14ac:dyDescent="0.25">
      <c r="A93" s="418"/>
      <c r="B93" s="398"/>
      <c r="C93" s="399"/>
      <c r="D93" s="401"/>
      <c r="E93" s="446" t="e">
        <f t="shared" si="8"/>
        <v>#DIV/0!</v>
      </c>
      <c r="F93" s="401"/>
      <c r="G93" s="445">
        <f t="shared" si="9"/>
        <v>0</v>
      </c>
      <c r="H93" s="417"/>
      <c r="I93" s="417"/>
      <c r="J93" s="442">
        <f t="shared" si="10"/>
        <v>0</v>
      </c>
      <c r="K93" s="442">
        <f t="shared" si="11"/>
        <v>0</v>
      </c>
      <c r="L93" s="443" t="e">
        <f t="shared" si="12"/>
        <v>#DIV/0!</v>
      </c>
      <c r="M93" s="495"/>
      <c r="N93" s="444">
        <f t="shared" si="18"/>
        <v>0</v>
      </c>
      <c r="O93" s="419"/>
    </row>
    <row r="94" spans="1:15" x14ac:dyDescent="0.25">
      <c r="A94" s="418"/>
      <c r="B94" s="398"/>
      <c r="C94" s="399"/>
      <c r="D94" s="401"/>
      <c r="E94" s="446" t="e">
        <f t="shared" si="8"/>
        <v>#DIV/0!</v>
      </c>
      <c r="F94" s="401"/>
      <c r="G94" s="445">
        <f t="shared" si="9"/>
        <v>0</v>
      </c>
      <c r="H94" s="417"/>
      <c r="I94" s="417"/>
      <c r="J94" s="442">
        <f t="shared" si="10"/>
        <v>0</v>
      </c>
      <c r="K94" s="442">
        <f t="shared" si="11"/>
        <v>0</v>
      </c>
      <c r="L94" s="443" t="e">
        <f t="shared" si="12"/>
        <v>#DIV/0!</v>
      </c>
      <c r="M94" s="495"/>
      <c r="N94" s="444">
        <f t="shared" si="18"/>
        <v>0</v>
      </c>
      <c r="O94" s="419"/>
    </row>
    <row r="95" spans="1:15" x14ac:dyDescent="0.25">
      <c r="A95" s="418"/>
      <c r="B95" s="398"/>
      <c r="C95" s="399"/>
      <c r="D95" s="401"/>
      <c r="E95" s="446" t="e">
        <f t="shared" si="8"/>
        <v>#DIV/0!</v>
      </c>
      <c r="F95" s="401"/>
      <c r="G95" s="445">
        <f t="shared" si="9"/>
        <v>0</v>
      </c>
      <c r="H95" s="417"/>
      <c r="I95" s="417"/>
      <c r="J95" s="442">
        <f t="shared" si="10"/>
        <v>0</v>
      </c>
      <c r="K95" s="442">
        <f t="shared" si="11"/>
        <v>0</v>
      </c>
      <c r="L95" s="443" t="e">
        <f t="shared" si="12"/>
        <v>#DIV/0!</v>
      </c>
      <c r="M95" s="495"/>
      <c r="N95" s="444">
        <f t="shared" si="18"/>
        <v>0</v>
      </c>
      <c r="O95" s="419"/>
    </row>
    <row r="96" spans="1:15" x14ac:dyDescent="0.25">
      <c r="A96" s="418"/>
      <c r="B96" s="398"/>
      <c r="C96" s="399"/>
      <c r="D96" s="401"/>
      <c r="E96" s="446" t="e">
        <f t="shared" si="8"/>
        <v>#DIV/0!</v>
      </c>
      <c r="F96" s="401"/>
      <c r="G96" s="445">
        <f t="shared" si="9"/>
        <v>0</v>
      </c>
      <c r="H96" s="417"/>
      <c r="I96" s="417"/>
      <c r="J96" s="442">
        <f t="shared" si="10"/>
        <v>0</v>
      </c>
      <c r="K96" s="442">
        <f t="shared" si="11"/>
        <v>0</v>
      </c>
      <c r="L96" s="443" t="e">
        <f t="shared" si="12"/>
        <v>#DIV/0!</v>
      </c>
      <c r="M96" s="495"/>
      <c r="N96" s="444">
        <f t="shared" si="18"/>
        <v>0</v>
      </c>
      <c r="O96" s="419"/>
    </row>
    <row r="97" spans="1:15" x14ac:dyDescent="0.25">
      <c r="A97" s="418"/>
      <c r="B97" s="398"/>
      <c r="C97" s="399"/>
      <c r="D97" s="401"/>
      <c r="E97" s="446" t="e">
        <f t="shared" si="8"/>
        <v>#DIV/0!</v>
      </c>
      <c r="F97" s="401"/>
      <c r="G97" s="445">
        <f t="shared" si="9"/>
        <v>0</v>
      </c>
      <c r="H97" s="417"/>
      <c r="I97" s="417"/>
      <c r="J97" s="442">
        <f t="shared" si="10"/>
        <v>0</v>
      </c>
      <c r="K97" s="442">
        <f t="shared" si="11"/>
        <v>0</v>
      </c>
      <c r="L97" s="443" t="e">
        <f t="shared" si="12"/>
        <v>#DIV/0!</v>
      </c>
      <c r="M97" s="495"/>
      <c r="N97" s="444">
        <f t="shared" si="18"/>
        <v>0</v>
      </c>
      <c r="O97" s="419"/>
    </row>
    <row r="98" spans="1:15" ht="18" customHeight="1" x14ac:dyDescent="0.25">
      <c r="A98" s="418"/>
      <c r="B98" s="398"/>
      <c r="C98" s="399"/>
      <c r="D98" s="401"/>
      <c r="E98" s="446" t="e">
        <f t="shared" si="8"/>
        <v>#DIV/0!</v>
      </c>
      <c r="F98" s="401"/>
      <c r="G98" s="445">
        <f t="shared" si="9"/>
        <v>0</v>
      </c>
      <c r="H98" s="417"/>
      <c r="I98" s="417"/>
      <c r="J98" s="442">
        <f t="shared" si="10"/>
        <v>0</v>
      </c>
      <c r="K98" s="442">
        <f t="shared" si="11"/>
        <v>0</v>
      </c>
      <c r="L98" s="443" t="e">
        <f t="shared" si="12"/>
        <v>#DIV/0!</v>
      </c>
      <c r="M98" s="495"/>
      <c r="N98" s="444">
        <f>SUM(K98+M98)</f>
        <v>0</v>
      </c>
      <c r="O98" s="419"/>
    </row>
    <row r="99" spans="1:15" x14ac:dyDescent="0.25">
      <c r="A99" s="418"/>
      <c r="B99" s="398"/>
      <c r="C99" s="399"/>
      <c r="D99" s="401"/>
      <c r="E99" s="446" t="e">
        <f t="shared" si="8"/>
        <v>#DIV/0!</v>
      </c>
      <c r="F99" s="401"/>
      <c r="G99" s="445">
        <f t="shared" si="9"/>
        <v>0</v>
      </c>
      <c r="H99" s="417"/>
      <c r="I99" s="417"/>
      <c r="J99" s="442">
        <f t="shared" si="10"/>
        <v>0</v>
      </c>
      <c r="K99" s="442">
        <f t="shared" si="11"/>
        <v>0</v>
      </c>
      <c r="L99" s="443" t="e">
        <f t="shared" si="12"/>
        <v>#DIV/0!</v>
      </c>
      <c r="M99" s="495"/>
      <c r="N99" s="444">
        <f t="shared" ref="N99:N108" si="19">SUM(K99+M99)</f>
        <v>0</v>
      </c>
      <c r="O99" s="419"/>
    </row>
    <row r="100" spans="1:15" x14ac:dyDescent="0.25">
      <c r="A100" s="418"/>
      <c r="B100" s="398"/>
      <c r="C100" s="399"/>
      <c r="D100" s="401"/>
      <c r="E100" s="446" t="e">
        <f t="shared" si="8"/>
        <v>#DIV/0!</v>
      </c>
      <c r="F100" s="401"/>
      <c r="G100" s="445">
        <f t="shared" si="9"/>
        <v>0</v>
      </c>
      <c r="H100" s="417"/>
      <c r="I100" s="417"/>
      <c r="J100" s="442">
        <f t="shared" si="10"/>
        <v>0</v>
      </c>
      <c r="K100" s="442">
        <f t="shared" si="11"/>
        <v>0</v>
      </c>
      <c r="L100" s="443" t="e">
        <f t="shared" si="12"/>
        <v>#DIV/0!</v>
      </c>
      <c r="M100" s="495"/>
      <c r="N100" s="444">
        <f t="shared" si="19"/>
        <v>0</v>
      </c>
      <c r="O100" s="419"/>
    </row>
    <row r="101" spans="1:15" x14ac:dyDescent="0.25">
      <c r="A101" s="418"/>
      <c r="B101" s="398"/>
      <c r="C101" s="399"/>
      <c r="D101" s="401"/>
      <c r="E101" s="446" t="e">
        <f t="shared" si="8"/>
        <v>#DIV/0!</v>
      </c>
      <c r="F101" s="401"/>
      <c r="G101" s="445">
        <f t="shared" si="9"/>
        <v>0</v>
      </c>
      <c r="H101" s="417"/>
      <c r="I101" s="417"/>
      <c r="J101" s="442">
        <f t="shared" si="10"/>
        <v>0</v>
      </c>
      <c r="K101" s="442">
        <f t="shared" si="11"/>
        <v>0</v>
      </c>
      <c r="L101" s="443" t="e">
        <f t="shared" si="12"/>
        <v>#DIV/0!</v>
      </c>
      <c r="M101" s="495"/>
      <c r="N101" s="444">
        <f t="shared" si="19"/>
        <v>0</v>
      </c>
      <c r="O101" s="419"/>
    </row>
    <row r="102" spans="1:15" x14ac:dyDescent="0.25">
      <c r="A102" s="418"/>
      <c r="B102" s="398"/>
      <c r="C102" s="399"/>
      <c r="D102" s="401"/>
      <c r="E102" s="446" t="e">
        <f t="shared" si="8"/>
        <v>#DIV/0!</v>
      </c>
      <c r="F102" s="401"/>
      <c r="G102" s="445">
        <f t="shared" si="9"/>
        <v>0</v>
      </c>
      <c r="H102" s="417"/>
      <c r="I102" s="417"/>
      <c r="J102" s="442">
        <f t="shared" si="10"/>
        <v>0</v>
      </c>
      <c r="K102" s="442">
        <f t="shared" si="11"/>
        <v>0</v>
      </c>
      <c r="L102" s="443" t="e">
        <f t="shared" si="12"/>
        <v>#DIV/0!</v>
      </c>
      <c r="M102" s="495"/>
      <c r="N102" s="444">
        <f t="shared" si="19"/>
        <v>0</v>
      </c>
      <c r="O102" s="419"/>
    </row>
    <row r="103" spans="1:15" x14ac:dyDescent="0.25">
      <c r="A103" s="418"/>
      <c r="B103" s="398"/>
      <c r="C103" s="399"/>
      <c r="D103" s="401"/>
      <c r="E103" s="446" t="e">
        <f t="shared" si="8"/>
        <v>#DIV/0!</v>
      </c>
      <c r="F103" s="401"/>
      <c r="G103" s="445">
        <f t="shared" si="9"/>
        <v>0</v>
      </c>
      <c r="H103" s="417"/>
      <c r="I103" s="417"/>
      <c r="J103" s="442">
        <f t="shared" si="10"/>
        <v>0</v>
      </c>
      <c r="K103" s="442">
        <f t="shared" si="11"/>
        <v>0</v>
      </c>
      <c r="L103" s="443" t="e">
        <f t="shared" si="12"/>
        <v>#DIV/0!</v>
      </c>
      <c r="M103" s="495"/>
      <c r="N103" s="444">
        <f t="shared" si="19"/>
        <v>0</v>
      </c>
      <c r="O103" s="419"/>
    </row>
    <row r="104" spans="1:15" x14ac:dyDescent="0.25">
      <c r="A104" s="418"/>
      <c r="B104" s="398"/>
      <c r="C104" s="399"/>
      <c r="D104" s="401"/>
      <c r="E104" s="446" t="e">
        <f t="shared" si="8"/>
        <v>#DIV/0!</v>
      </c>
      <c r="F104" s="401"/>
      <c r="G104" s="445">
        <f t="shared" si="9"/>
        <v>0</v>
      </c>
      <c r="H104" s="417"/>
      <c r="I104" s="417"/>
      <c r="J104" s="442">
        <f t="shared" si="10"/>
        <v>0</v>
      </c>
      <c r="K104" s="442">
        <f t="shared" si="11"/>
        <v>0</v>
      </c>
      <c r="L104" s="443" t="e">
        <f t="shared" si="12"/>
        <v>#DIV/0!</v>
      </c>
      <c r="M104" s="495"/>
      <c r="N104" s="444">
        <f t="shared" si="19"/>
        <v>0</v>
      </c>
      <c r="O104" s="419"/>
    </row>
    <row r="105" spans="1:15" x14ac:dyDescent="0.25">
      <c r="A105" s="418"/>
      <c r="B105" s="398"/>
      <c r="C105" s="399"/>
      <c r="D105" s="401"/>
      <c r="E105" s="446" t="e">
        <f t="shared" si="8"/>
        <v>#DIV/0!</v>
      </c>
      <c r="F105" s="401"/>
      <c r="G105" s="445">
        <f t="shared" si="9"/>
        <v>0</v>
      </c>
      <c r="H105" s="417"/>
      <c r="I105" s="417"/>
      <c r="J105" s="442">
        <f t="shared" si="10"/>
        <v>0</v>
      </c>
      <c r="K105" s="442">
        <f t="shared" si="11"/>
        <v>0</v>
      </c>
      <c r="L105" s="443" t="e">
        <f t="shared" si="12"/>
        <v>#DIV/0!</v>
      </c>
      <c r="M105" s="495"/>
      <c r="N105" s="444">
        <f t="shared" si="19"/>
        <v>0</v>
      </c>
      <c r="O105" s="419"/>
    </row>
    <row r="106" spans="1:15" x14ac:dyDescent="0.25">
      <c r="A106" s="418"/>
      <c r="B106" s="398"/>
      <c r="C106" s="399"/>
      <c r="D106" s="401"/>
      <c r="E106" s="446" t="e">
        <f t="shared" si="8"/>
        <v>#DIV/0!</v>
      </c>
      <c r="F106" s="401"/>
      <c r="G106" s="445">
        <f t="shared" si="9"/>
        <v>0</v>
      </c>
      <c r="H106" s="417"/>
      <c r="I106" s="417"/>
      <c r="J106" s="442">
        <f t="shared" si="10"/>
        <v>0</v>
      </c>
      <c r="K106" s="442">
        <f t="shared" si="11"/>
        <v>0</v>
      </c>
      <c r="L106" s="443" t="e">
        <f t="shared" si="12"/>
        <v>#DIV/0!</v>
      </c>
      <c r="M106" s="495"/>
      <c r="N106" s="444">
        <f t="shared" si="19"/>
        <v>0</v>
      </c>
      <c r="O106" s="419"/>
    </row>
    <row r="107" spans="1:15" x14ac:dyDescent="0.25">
      <c r="A107" s="418"/>
      <c r="B107" s="398"/>
      <c r="C107" s="399"/>
      <c r="D107" s="401"/>
      <c r="E107" s="446" t="e">
        <f t="shared" si="8"/>
        <v>#DIV/0!</v>
      </c>
      <c r="F107" s="401"/>
      <c r="G107" s="445">
        <f t="shared" si="9"/>
        <v>0</v>
      </c>
      <c r="H107" s="417"/>
      <c r="I107" s="417"/>
      <c r="J107" s="442">
        <f t="shared" si="10"/>
        <v>0</v>
      </c>
      <c r="K107" s="442">
        <f t="shared" si="11"/>
        <v>0</v>
      </c>
      <c r="L107" s="443" t="e">
        <f t="shared" si="12"/>
        <v>#DIV/0!</v>
      </c>
      <c r="M107" s="495"/>
      <c r="N107" s="444">
        <f t="shared" si="19"/>
        <v>0</v>
      </c>
      <c r="O107" s="419"/>
    </row>
    <row r="108" spans="1:15" x14ac:dyDescent="0.25">
      <c r="A108" s="418"/>
      <c r="B108" s="398"/>
      <c r="C108" s="399"/>
      <c r="D108" s="401"/>
      <c r="E108" s="446" t="e">
        <f t="shared" ref="E108" si="20">SUM(D108/C108)</f>
        <v>#DIV/0!</v>
      </c>
      <c r="F108" s="401"/>
      <c r="G108" s="445">
        <f t="shared" ref="G108" si="21">SUM(D108+F108)</f>
        <v>0</v>
      </c>
      <c r="H108" s="417"/>
      <c r="I108" s="417"/>
      <c r="J108" s="442">
        <f t="shared" ref="J108" si="22">SUM(C108+H108-I108)</f>
        <v>0</v>
      </c>
      <c r="K108" s="442">
        <f t="shared" ref="K108" si="23">SUM(D108+H108-I108)</f>
        <v>0</v>
      </c>
      <c r="L108" s="443" t="e">
        <f t="shared" ref="L108" si="24">SUM(K108/J108)</f>
        <v>#DIV/0!</v>
      </c>
      <c r="M108" s="495"/>
      <c r="N108" s="444">
        <f t="shared" si="19"/>
        <v>0</v>
      </c>
      <c r="O108" s="419"/>
    </row>
    <row r="109" spans="1:15" ht="16.5" thickBot="1" x14ac:dyDescent="0.3">
      <c r="A109" s="418"/>
      <c r="B109" s="403" t="s">
        <v>183</v>
      </c>
      <c r="C109" s="404">
        <f>SUM(C44:C108)</f>
        <v>0</v>
      </c>
      <c r="D109" s="404">
        <f>SUM(D44:D108)</f>
        <v>0</v>
      </c>
      <c r="E109" s="405"/>
      <c r="F109" s="404">
        <f t="shared" ref="F109:K109" si="25">SUM(F44:F108)</f>
        <v>0</v>
      </c>
      <c r="G109" s="404">
        <f t="shared" si="25"/>
        <v>0</v>
      </c>
      <c r="H109" s="404">
        <f t="shared" si="25"/>
        <v>0</v>
      </c>
      <c r="I109" s="404">
        <f t="shared" si="25"/>
        <v>0</v>
      </c>
      <c r="J109" s="404">
        <f t="shared" si="25"/>
        <v>0</v>
      </c>
      <c r="K109" s="404">
        <f t="shared" si="25"/>
        <v>0</v>
      </c>
      <c r="L109" s="405"/>
      <c r="M109" s="404">
        <f>SUM(M44:M108)</f>
        <v>0</v>
      </c>
      <c r="N109" s="406">
        <f>SUM(N44:N108)</f>
        <v>0</v>
      </c>
      <c r="O109" s="419"/>
    </row>
    <row r="110" spans="1:15" ht="409.5" customHeight="1" thickTop="1" thickBot="1" x14ac:dyDescent="0.3">
      <c r="A110" s="418"/>
      <c r="B110" s="630" t="s">
        <v>212</v>
      </c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6"/>
      <c r="O110" s="419"/>
    </row>
    <row r="111" spans="1:15" ht="15.75" thickTop="1" x14ac:dyDescent="0.25">
      <c r="A111" s="418"/>
      <c r="B111" s="413" t="s">
        <v>20</v>
      </c>
      <c r="C111" s="311"/>
      <c r="D111" s="311"/>
      <c r="E111" s="312"/>
      <c r="F111" s="311"/>
      <c r="G111" s="311"/>
      <c r="H111" s="311"/>
      <c r="I111" s="311"/>
      <c r="J111" s="311"/>
      <c r="K111" s="311"/>
      <c r="L111" s="312"/>
      <c r="M111" s="311"/>
      <c r="N111" s="393"/>
      <c r="O111" s="419"/>
    </row>
    <row r="112" spans="1:15" x14ac:dyDescent="0.25">
      <c r="A112" s="418"/>
      <c r="B112" s="398"/>
      <c r="C112" s="399"/>
      <c r="D112" s="401"/>
      <c r="E112" s="438" t="e">
        <f t="shared" ref="E112:E127" si="26">SUM(D112/C112)</f>
        <v>#DIV/0!</v>
      </c>
      <c r="F112" s="401"/>
      <c r="G112" s="436">
        <f t="shared" ref="G112:G127" si="27">SUM(D112+F112)</f>
        <v>0</v>
      </c>
      <c r="H112" s="417"/>
      <c r="I112" s="417"/>
      <c r="J112" s="442">
        <f t="shared" ref="J112:J127" si="28">SUM(C112+H112-I112)</f>
        <v>0</v>
      </c>
      <c r="K112" s="442">
        <f t="shared" ref="K112:K127" si="29">SUM(D112+H112-I112)</f>
        <v>0</v>
      </c>
      <c r="L112" s="443" t="e">
        <f t="shared" ref="L112:L127" si="30">SUM(K112/J112)</f>
        <v>#DIV/0!</v>
      </c>
      <c r="M112" s="495"/>
      <c r="N112" s="444">
        <f t="shared" ref="N112:N127" si="31">SUM(K112+M112)</f>
        <v>0</v>
      </c>
      <c r="O112" s="419"/>
    </row>
    <row r="113" spans="1:15" x14ac:dyDescent="0.25">
      <c r="A113" s="418"/>
      <c r="B113" s="398"/>
      <c r="C113" s="399"/>
      <c r="D113" s="401"/>
      <c r="E113" s="438" t="e">
        <f t="shared" si="26"/>
        <v>#DIV/0!</v>
      </c>
      <c r="F113" s="401"/>
      <c r="G113" s="436">
        <f t="shared" si="27"/>
        <v>0</v>
      </c>
      <c r="H113" s="417"/>
      <c r="I113" s="417"/>
      <c r="J113" s="442">
        <f t="shared" si="28"/>
        <v>0</v>
      </c>
      <c r="K113" s="442">
        <f t="shared" si="29"/>
        <v>0</v>
      </c>
      <c r="L113" s="443" t="e">
        <f t="shared" si="30"/>
        <v>#DIV/0!</v>
      </c>
      <c r="M113" s="495"/>
      <c r="N113" s="444">
        <f t="shared" si="31"/>
        <v>0</v>
      </c>
      <c r="O113" s="419"/>
    </row>
    <row r="114" spans="1:15" x14ac:dyDescent="0.25">
      <c r="A114" s="418"/>
      <c r="B114" s="398"/>
      <c r="C114" s="399"/>
      <c r="D114" s="401"/>
      <c r="E114" s="438" t="e">
        <f t="shared" si="26"/>
        <v>#DIV/0!</v>
      </c>
      <c r="F114" s="401"/>
      <c r="G114" s="436">
        <f t="shared" si="27"/>
        <v>0</v>
      </c>
      <c r="H114" s="417"/>
      <c r="I114" s="417"/>
      <c r="J114" s="442">
        <f t="shared" si="28"/>
        <v>0</v>
      </c>
      <c r="K114" s="442">
        <f t="shared" si="29"/>
        <v>0</v>
      </c>
      <c r="L114" s="443" t="e">
        <f t="shared" si="30"/>
        <v>#DIV/0!</v>
      </c>
      <c r="M114" s="495"/>
      <c r="N114" s="444">
        <f t="shared" si="31"/>
        <v>0</v>
      </c>
      <c r="O114" s="419"/>
    </row>
    <row r="115" spans="1:15" x14ac:dyDescent="0.25">
      <c r="A115" s="418"/>
      <c r="B115" s="398"/>
      <c r="C115" s="399"/>
      <c r="D115" s="401"/>
      <c r="E115" s="438" t="e">
        <f t="shared" si="26"/>
        <v>#DIV/0!</v>
      </c>
      <c r="F115" s="401"/>
      <c r="G115" s="436">
        <f t="shared" si="27"/>
        <v>0</v>
      </c>
      <c r="H115" s="417"/>
      <c r="I115" s="417"/>
      <c r="J115" s="442">
        <f t="shared" si="28"/>
        <v>0</v>
      </c>
      <c r="K115" s="442">
        <f t="shared" si="29"/>
        <v>0</v>
      </c>
      <c r="L115" s="443" t="e">
        <f t="shared" si="30"/>
        <v>#DIV/0!</v>
      </c>
      <c r="M115" s="495"/>
      <c r="N115" s="444">
        <f t="shared" si="31"/>
        <v>0</v>
      </c>
      <c r="O115" s="419"/>
    </row>
    <row r="116" spans="1:15" x14ac:dyDescent="0.25">
      <c r="A116" s="418"/>
      <c r="B116" s="398"/>
      <c r="C116" s="399"/>
      <c r="D116" s="401"/>
      <c r="E116" s="438" t="e">
        <f t="shared" si="26"/>
        <v>#DIV/0!</v>
      </c>
      <c r="F116" s="401"/>
      <c r="G116" s="436">
        <f t="shared" si="27"/>
        <v>0</v>
      </c>
      <c r="H116" s="417"/>
      <c r="I116" s="417"/>
      <c r="J116" s="442">
        <f t="shared" si="28"/>
        <v>0</v>
      </c>
      <c r="K116" s="442">
        <f t="shared" si="29"/>
        <v>0</v>
      </c>
      <c r="L116" s="443" t="e">
        <f t="shared" si="30"/>
        <v>#DIV/0!</v>
      </c>
      <c r="M116" s="495"/>
      <c r="N116" s="444">
        <f t="shared" si="31"/>
        <v>0</v>
      </c>
      <c r="O116" s="419"/>
    </row>
    <row r="117" spans="1:15" x14ac:dyDescent="0.25">
      <c r="A117" s="418"/>
      <c r="B117" s="398"/>
      <c r="C117" s="399"/>
      <c r="D117" s="401"/>
      <c r="E117" s="438" t="e">
        <f t="shared" si="26"/>
        <v>#DIV/0!</v>
      </c>
      <c r="F117" s="401"/>
      <c r="G117" s="436">
        <f t="shared" si="27"/>
        <v>0</v>
      </c>
      <c r="H117" s="417"/>
      <c r="I117" s="417"/>
      <c r="J117" s="442">
        <f t="shared" si="28"/>
        <v>0</v>
      </c>
      <c r="K117" s="442">
        <f t="shared" si="29"/>
        <v>0</v>
      </c>
      <c r="L117" s="443" t="e">
        <f t="shared" si="30"/>
        <v>#DIV/0!</v>
      </c>
      <c r="M117" s="495"/>
      <c r="N117" s="444">
        <f t="shared" si="31"/>
        <v>0</v>
      </c>
      <c r="O117" s="419"/>
    </row>
    <row r="118" spans="1:15" x14ac:dyDescent="0.25">
      <c r="A118" s="418"/>
      <c r="B118" s="398"/>
      <c r="C118" s="399"/>
      <c r="D118" s="401"/>
      <c r="E118" s="438" t="e">
        <f t="shared" si="26"/>
        <v>#DIV/0!</v>
      </c>
      <c r="F118" s="401"/>
      <c r="G118" s="436">
        <f t="shared" si="27"/>
        <v>0</v>
      </c>
      <c r="H118" s="417"/>
      <c r="I118" s="417"/>
      <c r="J118" s="442">
        <f t="shared" si="28"/>
        <v>0</v>
      </c>
      <c r="K118" s="442">
        <f t="shared" si="29"/>
        <v>0</v>
      </c>
      <c r="L118" s="443" t="e">
        <f t="shared" si="30"/>
        <v>#DIV/0!</v>
      </c>
      <c r="M118" s="495"/>
      <c r="N118" s="444">
        <f t="shared" si="31"/>
        <v>0</v>
      </c>
      <c r="O118" s="419"/>
    </row>
    <row r="119" spans="1:15" x14ac:dyDescent="0.25">
      <c r="A119" s="418"/>
      <c r="B119" s="398"/>
      <c r="C119" s="399"/>
      <c r="D119" s="401"/>
      <c r="E119" s="438" t="e">
        <f t="shared" si="26"/>
        <v>#DIV/0!</v>
      </c>
      <c r="F119" s="401"/>
      <c r="G119" s="436">
        <f t="shared" si="27"/>
        <v>0</v>
      </c>
      <c r="H119" s="417"/>
      <c r="I119" s="417"/>
      <c r="J119" s="442">
        <f t="shared" si="28"/>
        <v>0</v>
      </c>
      <c r="K119" s="442">
        <f t="shared" si="29"/>
        <v>0</v>
      </c>
      <c r="L119" s="443" t="e">
        <f t="shared" si="30"/>
        <v>#DIV/0!</v>
      </c>
      <c r="M119" s="495"/>
      <c r="N119" s="444">
        <f>SUM(K119+M119)</f>
        <v>0</v>
      </c>
      <c r="O119" s="419"/>
    </row>
    <row r="120" spans="1:15" x14ac:dyDescent="0.25">
      <c r="A120" s="418"/>
      <c r="B120" s="398"/>
      <c r="C120" s="399"/>
      <c r="D120" s="401"/>
      <c r="E120" s="438" t="e">
        <f t="shared" si="26"/>
        <v>#DIV/0!</v>
      </c>
      <c r="F120" s="401"/>
      <c r="G120" s="436">
        <f t="shared" si="27"/>
        <v>0</v>
      </c>
      <c r="H120" s="417"/>
      <c r="I120" s="417"/>
      <c r="J120" s="442">
        <f t="shared" si="28"/>
        <v>0</v>
      </c>
      <c r="K120" s="442">
        <f t="shared" si="29"/>
        <v>0</v>
      </c>
      <c r="L120" s="443" t="e">
        <f t="shared" si="30"/>
        <v>#DIV/0!</v>
      </c>
      <c r="M120" s="495"/>
      <c r="N120" s="444">
        <f t="shared" si="31"/>
        <v>0</v>
      </c>
      <c r="O120" s="419"/>
    </row>
    <row r="121" spans="1:15" x14ac:dyDescent="0.25">
      <c r="A121" s="418"/>
      <c r="B121" s="398"/>
      <c r="C121" s="399"/>
      <c r="D121" s="401"/>
      <c r="E121" s="438" t="e">
        <f t="shared" si="26"/>
        <v>#DIV/0!</v>
      </c>
      <c r="F121" s="401"/>
      <c r="G121" s="436">
        <f t="shared" si="27"/>
        <v>0</v>
      </c>
      <c r="H121" s="417"/>
      <c r="I121" s="417"/>
      <c r="J121" s="442">
        <f t="shared" si="28"/>
        <v>0</v>
      </c>
      <c r="K121" s="442">
        <f t="shared" si="29"/>
        <v>0</v>
      </c>
      <c r="L121" s="443" t="e">
        <f t="shared" si="30"/>
        <v>#DIV/0!</v>
      </c>
      <c r="M121" s="495"/>
      <c r="N121" s="444">
        <f t="shared" si="31"/>
        <v>0</v>
      </c>
      <c r="O121" s="419"/>
    </row>
    <row r="122" spans="1:15" x14ac:dyDescent="0.25">
      <c r="A122" s="418"/>
      <c r="B122" s="398"/>
      <c r="C122" s="399"/>
      <c r="D122" s="401"/>
      <c r="E122" s="438" t="e">
        <f t="shared" si="26"/>
        <v>#DIV/0!</v>
      </c>
      <c r="F122" s="401"/>
      <c r="G122" s="436">
        <f t="shared" si="27"/>
        <v>0</v>
      </c>
      <c r="H122" s="417"/>
      <c r="I122" s="417"/>
      <c r="J122" s="442">
        <f t="shared" si="28"/>
        <v>0</v>
      </c>
      <c r="K122" s="442">
        <f t="shared" si="29"/>
        <v>0</v>
      </c>
      <c r="L122" s="443" t="e">
        <f t="shared" si="30"/>
        <v>#DIV/0!</v>
      </c>
      <c r="M122" s="495"/>
      <c r="N122" s="444">
        <f t="shared" si="31"/>
        <v>0</v>
      </c>
      <c r="O122" s="419"/>
    </row>
    <row r="123" spans="1:15" x14ac:dyDescent="0.25">
      <c r="A123" s="418"/>
      <c r="B123" s="398"/>
      <c r="C123" s="399"/>
      <c r="D123" s="401"/>
      <c r="E123" s="438" t="e">
        <f t="shared" si="26"/>
        <v>#DIV/0!</v>
      </c>
      <c r="F123" s="401"/>
      <c r="G123" s="436">
        <f t="shared" si="27"/>
        <v>0</v>
      </c>
      <c r="H123" s="417"/>
      <c r="I123" s="417"/>
      <c r="J123" s="442">
        <f t="shared" si="28"/>
        <v>0</v>
      </c>
      <c r="K123" s="442">
        <f t="shared" si="29"/>
        <v>0</v>
      </c>
      <c r="L123" s="443" t="e">
        <f t="shared" si="30"/>
        <v>#DIV/0!</v>
      </c>
      <c r="M123" s="495"/>
      <c r="N123" s="444">
        <f t="shared" si="31"/>
        <v>0</v>
      </c>
      <c r="O123" s="419"/>
    </row>
    <row r="124" spans="1:15" x14ac:dyDescent="0.25">
      <c r="A124" s="418"/>
      <c r="B124" s="398"/>
      <c r="C124" s="399"/>
      <c r="D124" s="401"/>
      <c r="E124" s="438" t="e">
        <f t="shared" si="26"/>
        <v>#DIV/0!</v>
      </c>
      <c r="F124" s="496"/>
      <c r="G124" s="436">
        <f>SUM(D124+F125)</f>
        <v>0</v>
      </c>
      <c r="H124" s="417"/>
      <c r="I124" s="417"/>
      <c r="J124" s="442">
        <f t="shared" si="28"/>
        <v>0</v>
      </c>
      <c r="K124" s="442">
        <f t="shared" si="29"/>
        <v>0</v>
      </c>
      <c r="L124" s="443" t="e">
        <f t="shared" si="30"/>
        <v>#DIV/0!</v>
      </c>
      <c r="M124" s="495"/>
      <c r="N124" s="444">
        <f t="shared" si="31"/>
        <v>0</v>
      </c>
      <c r="O124" s="419"/>
    </row>
    <row r="125" spans="1:15" x14ac:dyDescent="0.25">
      <c r="A125" s="418"/>
      <c r="B125" s="398"/>
      <c r="C125" s="399"/>
      <c r="D125" s="401"/>
      <c r="E125" s="438" t="e">
        <f t="shared" si="26"/>
        <v>#DIV/0!</v>
      </c>
      <c r="F125" s="401"/>
      <c r="G125" s="436">
        <f t="shared" si="27"/>
        <v>0</v>
      </c>
      <c r="H125" s="417"/>
      <c r="I125" s="417"/>
      <c r="J125" s="442">
        <f t="shared" si="28"/>
        <v>0</v>
      </c>
      <c r="K125" s="442">
        <f t="shared" si="29"/>
        <v>0</v>
      </c>
      <c r="L125" s="443" t="e">
        <f t="shared" si="30"/>
        <v>#DIV/0!</v>
      </c>
      <c r="M125" s="495"/>
      <c r="N125" s="444">
        <f t="shared" si="31"/>
        <v>0</v>
      </c>
      <c r="O125" s="419"/>
    </row>
    <row r="126" spans="1:15" x14ac:dyDescent="0.25">
      <c r="A126" s="418"/>
      <c r="B126" s="398"/>
      <c r="C126" s="399"/>
      <c r="D126" s="401"/>
      <c r="E126" s="438" t="e">
        <f t="shared" si="26"/>
        <v>#DIV/0!</v>
      </c>
      <c r="F126" s="401"/>
      <c r="G126" s="436">
        <f t="shared" si="27"/>
        <v>0</v>
      </c>
      <c r="H126" s="417"/>
      <c r="I126" s="417"/>
      <c r="J126" s="442">
        <f t="shared" si="28"/>
        <v>0</v>
      </c>
      <c r="K126" s="442">
        <f t="shared" si="29"/>
        <v>0</v>
      </c>
      <c r="L126" s="443" t="e">
        <f t="shared" si="30"/>
        <v>#DIV/0!</v>
      </c>
      <c r="M126" s="495"/>
      <c r="N126" s="444">
        <f t="shared" si="31"/>
        <v>0</v>
      </c>
      <c r="O126" s="419"/>
    </row>
    <row r="127" spans="1:15" x14ac:dyDescent="0.25">
      <c r="A127" s="418"/>
      <c r="B127" s="398"/>
      <c r="C127" s="399"/>
      <c r="D127" s="401"/>
      <c r="E127" s="438" t="e">
        <f t="shared" si="26"/>
        <v>#DIV/0!</v>
      </c>
      <c r="F127" s="401"/>
      <c r="G127" s="436">
        <f t="shared" si="27"/>
        <v>0</v>
      </c>
      <c r="H127" s="417"/>
      <c r="I127" s="417"/>
      <c r="J127" s="442">
        <f t="shared" si="28"/>
        <v>0</v>
      </c>
      <c r="K127" s="442">
        <f t="shared" si="29"/>
        <v>0</v>
      </c>
      <c r="L127" s="443" t="e">
        <f t="shared" si="30"/>
        <v>#DIV/0!</v>
      </c>
      <c r="M127" s="495"/>
      <c r="N127" s="444">
        <f t="shared" si="31"/>
        <v>0</v>
      </c>
      <c r="O127" s="419"/>
    </row>
    <row r="128" spans="1:15" ht="16.5" thickBot="1" x14ac:dyDescent="0.3">
      <c r="A128" s="418"/>
      <c r="B128" s="403" t="s">
        <v>183</v>
      </c>
      <c r="C128" s="404">
        <f>SUM(C112:C127)</f>
        <v>0</v>
      </c>
      <c r="D128" s="404">
        <f>SUM(D112:D127)</f>
        <v>0</v>
      </c>
      <c r="E128" s="405"/>
      <c r="F128" s="404">
        <f t="shared" ref="F128:K128" si="32">SUM(F112:F127)</f>
        <v>0</v>
      </c>
      <c r="G128" s="404">
        <f t="shared" si="32"/>
        <v>0</v>
      </c>
      <c r="H128" s="404">
        <f t="shared" si="32"/>
        <v>0</v>
      </c>
      <c r="I128" s="404">
        <f t="shared" si="32"/>
        <v>0</v>
      </c>
      <c r="J128" s="404">
        <f t="shared" si="32"/>
        <v>0</v>
      </c>
      <c r="K128" s="404">
        <f t="shared" si="32"/>
        <v>0</v>
      </c>
      <c r="L128" s="405"/>
      <c r="M128" s="404">
        <f>SUM(M112:M127)</f>
        <v>0</v>
      </c>
      <c r="N128" s="406">
        <f>SUM(N112:N127)</f>
        <v>0</v>
      </c>
      <c r="O128" s="419"/>
    </row>
    <row r="129" spans="1:15" ht="197.25" customHeight="1" thickTop="1" x14ac:dyDescent="0.25">
      <c r="A129" s="418"/>
      <c r="B129" s="647" t="s">
        <v>83</v>
      </c>
      <c r="C129" s="648"/>
      <c r="D129" s="648"/>
      <c r="E129" s="648"/>
      <c r="F129" s="648"/>
      <c r="G129" s="648"/>
      <c r="H129" s="648"/>
      <c r="I129" s="648"/>
      <c r="J129" s="648"/>
      <c r="K129" s="648"/>
      <c r="L129" s="648"/>
      <c r="M129" s="648"/>
      <c r="N129" s="649"/>
      <c r="O129" s="419"/>
    </row>
    <row r="130" spans="1:15" ht="15.75" thickBot="1" x14ac:dyDescent="0.3">
      <c r="A130" s="418"/>
      <c r="B130" s="650"/>
      <c r="C130" s="651"/>
      <c r="D130" s="651"/>
      <c r="E130" s="651"/>
      <c r="F130" s="651"/>
      <c r="G130" s="651"/>
      <c r="H130" s="651"/>
      <c r="I130" s="651"/>
      <c r="J130" s="651"/>
      <c r="K130" s="651"/>
      <c r="L130" s="651"/>
      <c r="M130" s="651"/>
      <c r="N130" s="652"/>
      <c r="O130" s="419"/>
    </row>
    <row r="131" spans="1:15" ht="15.75" thickTop="1" x14ac:dyDescent="0.25">
      <c r="A131" s="418"/>
      <c r="B131" s="422" t="s">
        <v>21</v>
      </c>
      <c r="C131" s="311"/>
      <c r="D131" s="311"/>
      <c r="E131" s="312"/>
      <c r="F131" s="311"/>
      <c r="G131" s="311"/>
      <c r="H131" s="311"/>
      <c r="I131" s="311"/>
      <c r="J131" s="311"/>
      <c r="K131" s="311"/>
      <c r="L131" s="312"/>
      <c r="M131" s="311"/>
      <c r="N131" s="393"/>
      <c r="O131" s="419"/>
    </row>
    <row r="132" spans="1:15" ht="18.75" customHeight="1" x14ac:dyDescent="0.25">
      <c r="A132" s="418"/>
      <c r="B132" s="398"/>
      <c r="C132" s="399"/>
      <c r="D132" s="401"/>
      <c r="E132" s="438" t="e">
        <f t="shared" ref="E132:E162" si="33">SUM(D132/C132)</f>
        <v>#DIV/0!</v>
      </c>
      <c r="F132" s="401"/>
      <c r="G132" s="436">
        <f t="shared" ref="G132:G162" si="34">SUM(D132+F132)</f>
        <v>0</v>
      </c>
      <c r="H132" s="423"/>
      <c r="I132" s="423"/>
      <c r="J132" s="442">
        <f t="shared" ref="J132:J162" si="35">SUM(C132+H132-I132)</f>
        <v>0</v>
      </c>
      <c r="K132" s="442">
        <f t="shared" ref="K132:K162" si="36">SUM(D132+H132-I132)</f>
        <v>0</v>
      </c>
      <c r="L132" s="443" t="e">
        <f t="shared" ref="L132:L162" si="37">SUM(K132/J132)</f>
        <v>#DIV/0!</v>
      </c>
      <c r="M132" s="495"/>
      <c r="N132" s="444">
        <f t="shared" ref="N132:N162" si="38">SUM(K132+M132)</f>
        <v>0</v>
      </c>
      <c r="O132" s="419"/>
    </row>
    <row r="133" spans="1:15" x14ac:dyDescent="0.25">
      <c r="A133" s="418"/>
      <c r="B133" s="398"/>
      <c r="C133" s="399"/>
      <c r="D133" s="401"/>
      <c r="E133" s="438" t="e">
        <f t="shared" si="33"/>
        <v>#DIV/0!</v>
      </c>
      <c r="F133" s="401"/>
      <c r="G133" s="436">
        <f t="shared" si="34"/>
        <v>0</v>
      </c>
      <c r="H133" s="423"/>
      <c r="I133" s="423"/>
      <c r="J133" s="442">
        <f t="shared" si="35"/>
        <v>0</v>
      </c>
      <c r="K133" s="442">
        <f t="shared" si="36"/>
        <v>0</v>
      </c>
      <c r="L133" s="443" t="e">
        <f t="shared" si="37"/>
        <v>#DIV/0!</v>
      </c>
      <c r="M133" s="495"/>
      <c r="N133" s="444">
        <f t="shared" si="38"/>
        <v>0</v>
      </c>
      <c r="O133" s="419"/>
    </row>
    <row r="134" spans="1:15" x14ac:dyDescent="0.25">
      <c r="A134" s="418"/>
      <c r="B134" s="398"/>
      <c r="C134" s="399"/>
      <c r="D134" s="401"/>
      <c r="E134" s="438" t="e">
        <f t="shared" si="33"/>
        <v>#DIV/0!</v>
      </c>
      <c r="F134" s="401"/>
      <c r="G134" s="436">
        <f t="shared" si="34"/>
        <v>0</v>
      </c>
      <c r="H134" s="423"/>
      <c r="I134" s="423"/>
      <c r="J134" s="442">
        <f t="shared" si="35"/>
        <v>0</v>
      </c>
      <c r="K134" s="442">
        <f t="shared" si="36"/>
        <v>0</v>
      </c>
      <c r="L134" s="443" t="e">
        <f t="shared" si="37"/>
        <v>#DIV/0!</v>
      </c>
      <c r="M134" s="495"/>
      <c r="N134" s="444">
        <f t="shared" si="38"/>
        <v>0</v>
      </c>
      <c r="O134" s="419"/>
    </row>
    <row r="135" spans="1:15" x14ac:dyDescent="0.25">
      <c r="A135" s="418"/>
      <c r="B135" s="398"/>
      <c r="C135" s="399"/>
      <c r="D135" s="401"/>
      <c r="E135" s="438" t="e">
        <f t="shared" si="33"/>
        <v>#DIV/0!</v>
      </c>
      <c r="F135" s="401"/>
      <c r="G135" s="436">
        <f t="shared" si="34"/>
        <v>0</v>
      </c>
      <c r="H135" s="423"/>
      <c r="I135" s="423"/>
      <c r="J135" s="442">
        <f t="shared" si="35"/>
        <v>0</v>
      </c>
      <c r="K135" s="442">
        <f t="shared" si="36"/>
        <v>0</v>
      </c>
      <c r="L135" s="443" t="e">
        <f t="shared" si="37"/>
        <v>#DIV/0!</v>
      </c>
      <c r="M135" s="495"/>
      <c r="N135" s="444">
        <f t="shared" si="38"/>
        <v>0</v>
      </c>
      <c r="O135" s="419"/>
    </row>
    <row r="136" spans="1:15" x14ac:dyDescent="0.25">
      <c r="A136" s="418"/>
      <c r="B136" s="398"/>
      <c r="C136" s="399"/>
      <c r="D136" s="401"/>
      <c r="E136" s="438" t="e">
        <f t="shared" si="33"/>
        <v>#DIV/0!</v>
      </c>
      <c r="F136" s="401"/>
      <c r="G136" s="436">
        <f t="shared" si="34"/>
        <v>0</v>
      </c>
      <c r="H136" s="423"/>
      <c r="I136" s="423"/>
      <c r="J136" s="442">
        <f t="shared" si="35"/>
        <v>0</v>
      </c>
      <c r="K136" s="442">
        <f t="shared" si="36"/>
        <v>0</v>
      </c>
      <c r="L136" s="443" t="e">
        <f t="shared" si="37"/>
        <v>#DIV/0!</v>
      </c>
      <c r="M136" s="495"/>
      <c r="N136" s="444">
        <f t="shared" si="38"/>
        <v>0</v>
      </c>
      <c r="O136" s="419"/>
    </row>
    <row r="137" spans="1:15" x14ac:dyDescent="0.25">
      <c r="A137" s="418"/>
      <c r="B137" s="398"/>
      <c r="C137" s="399"/>
      <c r="D137" s="401"/>
      <c r="E137" s="438" t="e">
        <f t="shared" si="33"/>
        <v>#DIV/0!</v>
      </c>
      <c r="F137" s="401"/>
      <c r="G137" s="436">
        <f t="shared" si="34"/>
        <v>0</v>
      </c>
      <c r="H137" s="423"/>
      <c r="I137" s="423"/>
      <c r="J137" s="442">
        <f t="shared" si="35"/>
        <v>0</v>
      </c>
      <c r="K137" s="442">
        <f t="shared" si="36"/>
        <v>0</v>
      </c>
      <c r="L137" s="443" t="e">
        <f t="shared" si="37"/>
        <v>#DIV/0!</v>
      </c>
      <c r="M137" s="495"/>
      <c r="N137" s="444">
        <f t="shared" si="38"/>
        <v>0</v>
      </c>
      <c r="O137" s="419"/>
    </row>
    <row r="138" spans="1:15" x14ac:dyDescent="0.25">
      <c r="A138" s="418"/>
      <c r="B138" s="398"/>
      <c r="C138" s="399"/>
      <c r="D138" s="401"/>
      <c r="E138" s="438" t="e">
        <f t="shared" si="33"/>
        <v>#DIV/0!</v>
      </c>
      <c r="F138" s="401"/>
      <c r="G138" s="436">
        <f t="shared" si="34"/>
        <v>0</v>
      </c>
      <c r="H138" s="423"/>
      <c r="I138" s="423"/>
      <c r="J138" s="442">
        <f t="shared" si="35"/>
        <v>0</v>
      </c>
      <c r="K138" s="442">
        <f t="shared" si="36"/>
        <v>0</v>
      </c>
      <c r="L138" s="443" t="e">
        <f t="shared" si="37"/>
        <v>#DIV/0!</v>
      </c>
      <c r="M138" s="495"/>
      <c r="N138" s="444">
        <f t="shared" si="38"/>
        <v>0</v>
      </c>
      <c r="O138" s="419"/>
    </row>
    <row r="139" spans="1:15" x14ac:dyDescent="0.25">
      <c r="A139" s="418"/>
      <c r="B139" s="398"/>
      <c r="C139" s="399"/>
      <c r="D139" s="401"/>
      <c r="E139" s="438" t="e">
        <f t="shared" si="33"/>
        <v>#DIV/0!</v>
      </c>
      <c r="F139" s="401"/>
      <c r="G139" s="436">
        <f t="shared" si="34"/>
        <v>0</v>
      </c>
      <c r="H139" s="423"/>
      <c r="I139" s="423"/>
      <c r="J139" s="442">
        <f t="shared" si="35"/>
        <v>0</v>
      </c>
      <c r="K139" s="442">
        <f t="shared" si="36"/>
        <v>0</v>
      </c>
      <c r="L139" s="443" t="e">
        <f t="shared" si="37"/>
        <v>#DIV/0!</v>
      </c>
      <c r="M139" s="495"/>
      <c r="N139" s="444">
        <f t="shared" si="38"/>
        <v>0</v>
      </c>
      <c r="O139" s="419"/>
    </row>
    <row r="140" spans="1:15" x14ac:dyDescent="0.25">
      <c r="A140" s="418"/>
      <c r="B140" s="398"/>
      <c r="C140" s="399"/>
      <c r="D140" s="401"/>
      <c r="E140" s="438" t="e">
        <f t="shared" si="33"/>
        <v>#DIV/0!</v>
      </c>
      <c r="F140" s="401"/>
      <c r="G140" s="436">
        <f t="shared" si="34"/>
        <v>0</v>
      </c>
      <c r="H140" s="423"/>
      <c r="I140" s="423"/>
      <c r="J140" s="442">
        <f t="shared" si="35"/>
        <v>0</v>
      </c>
      <c r="K140" s="442">
        <f t="shared" si="36"/>
        <v>0</v>
      </c>
      <c r="L140" s="443" t="e">
        <f t="shared" si="37"/>
        <v>#DIV/0!</v>
      </c>
      <c r="M140" s="495"/>
      <c r="N140" s="444">
        <f t="shared" si="38"/>
        <v>0</v>
      </c>
      <c r="O140" s="419"/>
    </row>
    <row r="141" spans="1:15" x14ac:dyDescent="0.25">
      <c r="A141" s="418"/>
      <c r="B141" s="398"/>
      <c r="C141" s="399"/>
      <c r="D141" s="401"/>
      <c r="E141" s="438" t="e">
        <f t="shared" si="33"/>
        <v>#DIV/0!</v>
      </c>
      <c r="F141" s="401"/>
      <c r="G141" s="436">
        <f t="shared" si="34"/>
        <v>0</v>
      </c>
      <c r="H141" s="423"/>
      <c r="I141" s="423"/>
      <c r="J141" s="442">
        <f t="shared" si="35"/>
        <v>0</v>
      </c>
      <c r="K141" s="442">
        <f t="shared" si="36"/>
        <v>0</v>
      </c>
      <c r="L141" s="443" t="e">
        <f t="shared" si="37"/>
        <v>#DIV/0!</v>
      </c>
      <c r="M141" s="495"/>
      <c r="N141" s="444">
        <f t="shared" si="38"/>
        <v>0</v>
      </c>
      <c r="O141" s="419"/>
    </row>
    <row r="142" spans="1:15" x14ac:dyDescent="0.25">
      <c r="A142" s="418"/>
      <c r="B142" s="398"/>
      <c r="C142" s="399"/>
      <c r="D142" s="401"/>
      <c r="E142" s="438" t="e">
        <f t="shared" si="33"/>
        <v>#DIV/0!</v>
      </c>
      <c r="F142" s="401"/>
      <c r="G142" s="436">
        <f t="shared" si="34"/>
        <v>0</v>
      </c>
      <c r="H142" s="423"/>
      <c r="I142" s="423"/>
      <c r="J142" s="442">
        <f t="shared" si="35"/>
        <v>0</v>
      </c>
      <c r="K142" s="442">
        <f t="shared" si="36"/>
        <v>0</v>
      </c>
      <c r="L142" s="443" t="e">
        <f t="shared" si="37"/>
        <v>#DIV/0!</v>
      </c>
      <c r="M142" s="495"/>
      <c r="N142" s="444">
        <f t="shared" si="38"/>
        <v>0</v>
      </c>
      <c r="O142" s="419"/>
    </row>
    <row r="143" spans="1:15" x14ac:dyDescent="0.25">
      <c r="A143" s="418"/>
      <c r="B143" s="398"/>
      <c r="C143" s="399"/>
      <c r="D143" s="401"/>
      <c r="E143" s="438" t="e">
        <f t="shared" si="33"/>
        <v>#DIV/0!</v>
      </c>
      <c r="F143" s="401"/>
      <c r="G143" s="436">
        <f t="shared" si="34"/>
        <v>0</v>
      </c>
      <c r="H143" s="423"/>
      <c r="I143" s="423"/>
      <c r="J143" s="442">
        <f t="shared" si="35"/>
        <v>0</v>
      </c>
      <c r="K143" s="442">
        <f t="shared" si="36"/>
        <v>0</v>
      </c>
      <c r="L143" s="443" t="e">
        <f t="shared" si="37"/>
        <v>#DIV/0!</v>
      </c>
      <c r="M143" s="495"/>
      <c r="N143" s="444">
        <f t="shared" si="38"/>
        <v>0</v>
      </c>
      <c r="O143" s="419"/>
    </row>
    <row r="144" spans="1:15" x14ac:dyDescent="0.25">
      <c r="A144" s="418"/>
      <c r="B144" s="398"/>
      <c r="C144" s="399"/>
      <c r="D144" s="401"/>
      <c r="E144" s="438" t="e">
        <f t="shared" si="33"/>
        <v>#DIV/0!</v>
      </c>
      <c r="F144" s="401"/>
      <c r="G144" s="436">
        <f t="shared" si="34"/>
        <v>0</v>
      </c>
      <c r="H144" s="423"/>
      <c r="I144" s="423"/>
      <c r="J144" s="442">
        <f t="shared" si="35"/>
        <v>0</v>
      </c>
      <c r="K144" s="442">
        <f t="shared" si="36"/>
        <v>0</v>
      </c>
      <c r="L144" s="443" t="e">
        <f t="shared" si="37"/>
        <v>#DIV/0!</v>
      </c>
      <c r="M144" s="495"/>
      <c r="N144" s="444">
        <f t="shared" si="38"/>
        <v>0</v>
      </c>
      <c r="O144" s="419"/>
    </row>
    <row r="145" spans="1:15" x14ac:dyDescent="0.25">
      <c r="A145" s="418"/>
      <c r="B145" s="398"/>
      <c r="C145" s="399"/>
      <c r="D145" s="401"/>
      <c r="E145" s="438" t="e">
        <f t="shared" si="33"/>
        <v>#DIV/0!</v>
      </c>
      <c r="F145" s="401"/>
      <c r="G145" s="436">
        <f t="shared" si="34"/>
        <v>0</v>
      </c>
      <c r="H145" s="423"/>
      <c r="I145" s="423"/>
      <c r="J145" s="442">
        <f t="shared" si="35"/>
        <v>0</v>
      </c>
      <c r="K145" s="442">
        <f t="shared" si="36"/>
        <v>0</v>
      </c>
      <c r="L145" s="443" t="e">
        <f t="shared" si="37"/>
        <v>#DIV/0!</v>
      </c>
      <c r="M145" s="495"/>
      <c r="N145" s="444">
        <f t="shared" si="38"/>
        <v>0</v>
      </c>
      <c r="O145" s="419"/>
    </row>
    <row r="146" spans="1:15" x14ac:dyDescent="0.25">
      <c r="A146" s="418"/>
      <c r="B146" s="398"/>
      <c r="C146" s="399"/>
      <c r="D146" s="401"/>
      <c r="E146" s="438" t="e">
        <f t="shared" si="33"/>
        <v>#DIV/0!</v>
      </c>
      <c r="F146" s="401"/>
      <c r="G146" s="436">
        <f t="shared" si="34"/>
        <v>0</v>
      </c>
      <c r="H146" s="423"/>
      <c r="I146" s="423"/>
      <c r="J146" s="442">
        <f t="shared" si="35"/>
        <v>0</v>
      </c>
      <c r="K146" s="442">
        <f t="shared" si="36"/>
        <v>0</v>
      </c>
      <c r="L146" s="443" t="e">
        <f t="shared" si="37"/>
        <v>#DIV/0!</v>
      </c>
      <c r="M146" s="495"/>
      <c r="N146" s="444">
        <f t="shared" si="38"/>
        <v>0</v>
      </c>
      <c r="O146" s="419"/>
    </row>
    <row r="147" spans="1:15" x14ac:dyDescent="0.25">
      <c r="A147" s="418"/>
      <c r="B147" s="398"/>
      <c r="C147" s="399"/>
      <c r="D147" s="401"/>
      <c r="E147" s="438" t="e">
        <f t="shared" si="33"/>
        <v>#DIV/0!</v>
      </c>
      <c r="F147" s="401"/>
      <c r="G147" s="436">
        <f t="shared" si="34"/>
        <v>0</v>
      </c>
      <c r="H147" s="423"/>
      <c r="I147" s="423"/>
      <c r="J147" s="442">
        <f t="shared" si="35"/>
        <v>0</v>
      </c>
      <c r="K147" s="442">
        <f t="shared" si="36"/>
        <v>0</v>
      </c>
      <c r="L147" s="443" t="e">
        <f t="shared" si="37"/>
        <v>#DIV/0!</v>
      </c>
      <c r="M147" s="495"/>
      <c r="N147" s="444">
        <f t="shared" si="38"/>
        <v>0</v>
      </c>
      <c r="O147" s="419"/>
    </row>
    <row r="148" spans="1:15" x14ac:dyDescent="0.25">
      <c r="A148" s="418"/>
      <c r="B148" s="398"/>
      <c r="C148" s="399"/>
      <c r="D148" s="401"/>
      <c r="E148" s="438" t="e">
        <f t="shared" si="33"/>
        <v>#DIV/0!</v>
      </c>
      <c r="F148" s="401"/>
      <c r="G148" s="436">
        <f t="shared" si="34"/>
        <v>0</v>
      </c>
      <c r="H148" s="423"/>
      <c r="I148" s="423"/>
      <c r="J148" s="442">
        <f t="shared" si="35"/>
        <v>0</v>
      </c>
      <c r="K148" s="442">
        <f t="shared" si="36"/>
        <v>0</v>
      </c>
      <c r="L148" s="443" t="e">
        <f t="shared" si="37"/>
        <v>#DIV/0!</v>
      </c>
      <c r="M148" s="495"/>
      <c r="N148" s="444">
        <f t="shared" si="38"/>
        <v>0</v>
      </c>
      <c r="O148" s="419"/>
    </row>
    <row r="149" spans="1:15" x14ac:dyDescent="0.25">
      <c r="A149" s="418"/>
      <c r="B149" s="398"/>
      <c r="C149" s="399"/>
      <c r="D149" s="401"/>
      <c r="E149" s="438" t="e">
        <f t="shared" si="33"/>
        <v>#DIV/0!</v>
      </c>
      <c r="F149" s="401"/>
      <c r="G149" s="436">
        <f t="shared" si="34"/>
        <v>0</v>
      </c>
      <c r="H149" s="423"/>
      <c r="I149" s="423"/>
      <c r="J149" s="442">
        <f t="shared" si="35"/>
        <v>0</v>
      </c>
      <c r="K149" s="442">
        <f t="shared" si="36"/>
        <v>0</v>
      </c>
      <c r="L149" s="443" t="e">
        <f t="shared" si="37"/>
        <v>#DIV/0!</v>
      </c>
      <c r="M149" s="495"/>
      <c r="N149" s="444">
        <f t="shared" si="38"/>
        <v>0</v>
      </c>
      <c r="O149" s="419"/>
    </row>
    <row r="150" spans="1:15" x14ac:dyDescent="0.25">
      <c r="A150" s="418"/>
      <c r="B150" s="398"/>
      <c r="C150" s="399"/>
      <c r="D150" s="401"/>
      <c r="E150" s="438" t="e">
        <f t="shared" si="33"/>
        <v>#DIV/0!</v>
      </c>
      <c r="F150" s="401"/>
      <c r="G150" s="436">
        <f t="shared" si="34"/>
        <v>0</v>
      </c>
      <c r="H150" s="423"/>
      <c r="I150" s="423"/>
      <c r="J150" s="442">
        <f t="shared" si="35"/>
        <v>0</v>
      </c>
      <c r="K150" s="442">
        <f t="shared" si="36"/>
        <v>0</v>
      </c>
      <c r="L150" s="443" t="e">
        <f t="shared" si="37"/>
        <v>#DIV/0!</v>
      </c>
      <c r="M150" s="495"/>
      <c r="N150" s="444">
        <f t="shared" si="38"/>
        <v>0</v>
      </c>
      <c r="O150" s="419"/>
    </row>
    <row r="151" spans="1:15" ht="18" customHeight="1" x14ac:dyDescent="0.25">
      <c r="A151" s="418"/>
      <c r="B151" s="398"/>
      <c r="C151" s="399"/>
      <c r="D151" s="401"/>
      <c r="E151" s="438" t="e">
        <f t="shared" si="33"/>
        <v>#DIV/0!</v>
      </c>
      <c r="F151" s="401"/>
      <c r="G151" s="436">
        <f t="shared" si="34"/>
        <v>0</v>
      </c>
      <c r="H151" s="423"/>
      <c r="I151" s="423"/>
      <c r="J151" s="442">
        <f t="shared" si="35"/>
        <v>0</v>
      </c>
      <c r="K151" s="442">
        <f t="shared" si="36"/>
        <v>0</v>
      </c>
      <c r="L151" s="443" t="e">
        <f t="shared" si="37"/>
        <v>#DIV/0!</v>
      </c>
      <c r="M151" s="495"/>
      <c r="N151" s="444">
        <f t="shared" si="38"/>
        <v>0</v>
      </c>
      <c r="O151" s="419"/>
    </row>
    <row r="152" spans="1:15" x14ac:dyDescent="0.25">
      <c r="A152" s="418"/>
      <c r="B152" s="398"/>
      <c r="C152" s="399"/>
      <c r="D152" s="401"/>
      <c r="E152" s="438" t="e">
        <f t="shared" si="33"/>
        <v>#DIV/0!</v>
      </c>
      <c r="F152" s="401"/>
      <c r="G152" s="436">
        <f t="shared" si="34"/>
        <v>0</v>
      </c>
      <c r="H152" s="423"/>
      <c r="I152" s="423"/>
      <c r="J152" s="442">
        <f t="shared" si="35"/>
        <v>0</v>
      </c>
      <c r="K152" s="442">
        <f t="shared" si="36"/>
        <v>0</v>
      </c>
      <c r="L152" s="443" t="e">
        <f t="shared" si="37"/>
        <v>#DIV/0!</v>
      </c>
      <c r="M152" s="495"/>
      <c r="N152" s="444">
        <f t="shared" si="38"/>
        <v>0</v>
      </c>
      <c r="O152" s="419"/>
    </row>
    <row r="153" spans="1:15" x14ac:dyDescent="0.25">
      <c r="A153" s="418"/>
      <c r="B153" s="398"/>
      <c r="C153" s="399"/>
      <c r="D153" s="401"/>
      <c r="E153" s="438" t="e">
        <f t="shared" si="33"/>
        <v>#DIV/0!</v>
      </c>
      <c r="F153" s="401"/>
      <c r="G153" s="436">
        <f t="shared" si="34"/>
        <v>0</v>
      </c>
      <c r="H153" s="423"/>
      <c r="I153" s="423"/>
      <c r="J153" s="442">
        <f t="shared" si="35"/>
        <v>0</v>
      </c>
      <c r="K153" s="442">
        <f t="shared" si="36"/>
        <v>0</v>
      </c>
      <c r="L153" s="443" t="e">
        <f t="shared" si="37"/>
        <v>#DIV/0!</v>
      </c>
      <c r="M153" s="495"/>
      <c r="N153" s="444">
        <f t="shared" si="38"/>
        <v>0</v>
      </c>
      <c r="O153" s="419"/>
    </row>
    <row r="154" spans="1:15" x14ac:dyDescent="0.25">
      <c r="A154" s="418"/>
      <c r="B154" s="398"/>
      <c r="C154" s="399"/>
      <c r="D154" s="401"/>
      <c r="E154" s="438" t="e">
        <f t="shared" si="33"/>
        <v>#DIV/0!</v>
      </c>
      <c r="F154" s="401"/>
      <c r="G154" s="436">
        <f t="shared" si="34"/>
        <v>0</v>
      </c>
      <c r="H154" s="423"/>
      <c r="I154" s="423"/>
      <c r="J154" s="442">
        <f t="shared" si="35"/>
        <v>0</v>
      </c>
      <c r="K154" s="442">
        <f t="shared" si="36"/>
        <v>0</v>
      </c>
      <c r="L154" s="443" t="e">
        <f t="shared" si="37"/>
        <v>#DIV/0!</v>
      </c>
      <c r="M154" s="495"/>
      <c r="N154" s="444">
        <f t="shared" si="38"/>
        <v>0</v>
      </c>
      <c r="O154" s="419"/>
    </row>
    <row r="155" spans="1:15" x14ac:dyDescent="0.25">
      <c r="A155" s="418"/>
      <c r="B155" s="398"/>
      <c r="C155" s="399"/>
      <c r="D155" s="401"/>
      <c r="E155" s="438" t="e">
        <f t="shared" si="33"/>
        <v>#DIV/0!</v>
      </c>
      <c r="F155" s="401"/>
      <c r="G155" s="436">
        <f t="shared" si="34"/>
        <v>0</v>
      </c>
      <c r="H155" s="423"/>
      <c r="I155" s="423"/>
      <c r="J155" s="442">
        <f t="shared" si="35"/>
        <v>0</v>
      </c>
      <c r="K155" s="442">
        <f t="shared" si="36"/>
        <v>0</v>
      </c>
      <c r="L155" s="443" t="e">
        <f t="shared" si="37"/>
        <v>#DIV/0!</v>
      </c>
      <c r="M155" s="495"/>
      <c r="N155" s="444">
        <f t="shared" si="38"/>
        <v>0</v>
      </c>
      <c r="O155" s="419"/>
    </row>
    <row r="156" spans="1:15" x14ac:dyDescent="0.25">
      <c r="A156" s="418"/>
      <c r="B156" s="398"/>
      <c r="C156" s="399"/>
      <c r="D156" s="401"/>
      <c r="E156" s="438" t="e">
        <f t="shared" si="33"/>
        <v>#DIV/0!</v>
      </c>
      <c r="F156" s="401"/>
      <c r="G156" s="436">
        <f t="shared" si="34"/>
        <v>0</v>
      </c>
      <c r="H156" s="423"/>
      <c r="I156" s="423"/>
      <c r="J156" s="442">
        <f t="shared" si="35"/>
        <v>0</v>
      </c>
      <c r="K156" s="442">
        <f t="shared" si="36"/>
        <v>0</v>
      </c>
      <c r="L156" s="443" t="e">
        <f t="shared" si="37"/>
        <v>#DIV/0!</v>
      </c>
      <c r="M156" s="495"/>
      <c r="N156" s="444">
        <f t="shared" si="38"/>
        <v>0</v>
      </c>
      <c r="O156" s="419"/>
    </row>
    <row r="157" spans="1:15" x14ac:dyDescent="0.25">
      <c r="A157" s="418"/>
      <c r="B157" s="398"/>
      <c r="C157" s="399"/>
      <c r="D157" s="401"/>
      <c r="E157" s="438" t="e">
        <f t="shared" si="33"/>
        <v>#DIV/0!</v>
      </c>
      <c r="F157" s="401"/>
      <c r="G157" s="436">
        <f t="shared" si="34"/>
        <v>0</v>
      </c>
      <c r="H157" s="423"/>
      <c r="I157" s="423"/>
      <c r="J157" s="442">
        <f t="shared" si="35"/>
        <v>0</v>
      </c>
      <c r="K157" s="442">
        <f t="shared" si="36"/>
        <v>0</v>
      </c>
      <c r="L157" s="443" t="e">
        <f t="shared" si="37"/>
        <v>#DIV/0!</v>
      </c>
      <c r="M157" s="495"/>
      <c r="N157" s="444">
        <f t="shared" si="38"/>
        <v>0</v>
      </c>
      <c r="O157" s="419"/>
    </row>
    <row r="158" spans="1:15" x14ac:dyDescent="0.25">
      <c r="A158" s="418"/>
      <c r="B158" s="398"/>
      <c r="C158" s="399"/>
      <c r="D158" s="401"/>
      <c r="E158" s="438" t="e">
        <f t="shared" si="33"/>
        <v>#DIV/0!</v>
      </c>
      <c r="F158" s="401"/>
      <c r="G158" s="436">
        <f t="shared" si="34"/>
        <v>0</v>
      </c>
      <c r="H158" s="423"/>
      <c r="I158" s="423"/>
      <c r="J158" s="442">
        <f t="shared" si="35"/>
        <v>0</v>
      </c>
      <c r="K158" s="442">
        <f t="shared" si="36"/>
        <v>0</v>
      </c>
      <c r="L158" s="443" t="e">
        <f t="shared" si="37"/>
        <v>#DIV/0!</v>
      </c>
      <c r="M158" s="495"/>
      <c r="N158" s="444">
        <f t="shared" si="38"/>
        <v>0</v>
      </c>
      <c r="O158" s="419"/>
    </row>
    <row r="159" spans="1:15" x14ac:dyDescent="0.25">
      <c r="A159" s="418"/>
      <c r="B159" s="398"/>
      <c r="C159" s="399"/>
      <c r="D159" s="401"/>
      <c r="E159" s="438" t="e">
        <f t="shared" si="33"/>
        <v>#DIV/0!</v>
      </c>
      <c r="F159" s="401"/>
      <c r="G159" s="436">
        <f t="shared" si="34"/>
        <v>0</v>
      </c>
      <c r="H159" s="423"/>
      <c r="I159" s="423"/>
      <c r="J159" s="442">
        <f t="shared" si="35"/>
        <v>0</v>
      </c>
      <c r="K159" s="442">
        <f t="shared" si="36"/>
        <v>0</v>
      </c>
      <c r="L159" s="443" t="e">
        <f t="shared" si="37"/>
        <v>#DIV/0!</v>
      </c>
      <c r="M159" s="495"/>
      <c r="N159" s="444">
        <f t="shared" si="38"/>
        <v>0</v>
      </c>
      <c r="O159" s="419"/>
    </row>
    <row r="160" spans="1:15" ht="19.5" customHeight="1" x14ac:dyDescent="0.25">
      <c r="A160" s="418"/>
      <c r="B160" s="398"/>
      <c r="C160" s="399"/>
      <c r="D160" s="401"/>
      <c r="E160" s="438" t="e">
        <f t="shared" si="33"/>
        <v>#DIV/0!</v>
      </c>
      <c r="F160" s="401"/>
      <c r="G160" s="436">
        <f t="shared" si="34"/>
        <v>0</v>
      </c>
      <c r="H160" s="423"/>
      <c r="I160" s="423"/>
      <c r="J160" s="442">
        <f t="shared" si="35"/>
        <v>0</v>
      </c>
      <c r="K160" s="442">
        <f t="shared" si="36"/>
        <v>0</v>
      </c>
      <c r="L160" s="443" t="e">
        <f t="shared" si="37"/>
        <v>#DIV/0!</v>
      </c>
      <c r="M160" s="495"/>
      <c r="N160" s="444">
        <f t="shared" si="38"/>
        <v>0</v>
      </c>
      <c r="O160" s="419"/>
    </row>
    <row r="161" spans="1:15" x14ac:dyDescent="0.25">
      <c r="A161" s="418"/>
      <c r="B161" s="398"/>
      <c r="C161" s="399"/>
      <c r="D161" s="401"/>
      <c r="E161" s="438" t="e">
        <f t="shared" si="33"/>
        <v>#DIV/0!</v>
      </c>
      <c r="F161" s="401"/>
      <c r="G161" s="436">
        <f t="shared" si="34"/>
        <v>0</v>
      </c>
      <c r="H161" s="423"/>
      <c r="I161" s="423"/>
      <c r="J161" s="442">
        <f t="shared" si="35"/>
        <v>0</v>
      </c>
      <c r="K161" s="442">
        <f t="shared" si="36"/>
        <v>0</v>
      </c>
      <c r="L161" s="443" t="e">
        <f t="shared" si="37"/>
        <v>#DIV/0!</v>
      </c>
      <c r="M161" s="495"/>
      <c r="N161" s="444">
        <f t="shared" si="38"/>
        <v>0</v>
      </c>
      <c r="O161" s="419"/>
    </row>
    <row r="162" spans="1:15" x14ac:dyDescent="0.25">
      <c r="A162" s="418"/>
      <c r="B162" s="398"/>
      <c r="C162" s="399"/>
      <c r="D162" s="401"/>
      <c r="E162" s="438" t="e">
        <f t="shared" si="33"/>
        <v>#DIV/0!</v>
      </c>
      <c r="F162" s="401"/>
      <c r="G162" s="436">
        <f t="shared" si="34"/>
        <v>0</v>
      </c>
      <c r="H162" s="423"/>
      <c r="I162" s="423"/>
      <c r="J162" s="442">
        <f t="shared" si="35"/>
        <v>0</v>
      </c>
      <c r="K162" s="442">
        <f t="shared" si="36"/>
        <v>0</v>
      </c>
      <c r="L162" s="443" t="e">
        <f t="shared" si="37"/>
        <v>#DIV/0!</v>
      </c>
      <c r="M162" s="495"/>
      <c r="N162" s="444">
        <f t="shared" si="38"/>
        <v>0</v>
      </c>
      <c r="O162" s="419"/>
    </row>
    <row r="163" spans="1:15" ht="16.5" thickBot="1" x14ac:dyDescent="0.3">
      <c r="A163" s="418"/>
      <c r="B163" s="403" t="s">
        <v>183</v>
      </c>
      <c r="C163" s="404">
        <f>SUM(C132:C162)</f>
        <v>0</v>
      </c>
      <c r="D163" s="404">
        <f>SUM(D132:D162)</f>
        <v>0</v>
      </c>
      <c r="E163" s="405"/>
      <c r="F163" s="404">
        <f t="shared" ref="F163:K163" si="39">SUM(F132:F162)</f>
        <v>0</v>
      </c>
      <c r="G163" s="404">
        <f t="shared" si="39"/>
        <v>0</v>
      </c>
      <c r="H163" s="404">
        <f t="shared" si="39"/>
        <v>0</v>
      </c>
      <c r="I163" s="404">
        <f t="shared" si="39"/>
        <v>0</v>
      </c>
      <c r="J163" s="404">
        <f t="shared" si="39"/>
        <v>0</v>
      </c>
      <c r="K163" s="404">
        <f t="shared" si="39"/>
        <v>0</v>
      </c>
      <c r="L163" s="405"/>
      <c r="M163" s="404">
        <f>SUM(M132:M162)</f>
        <v>0</v>
      </c>
      <c r="N163" s="406">
        <f>SUM(N132:N162)</f>
        <v>0</v>
      </c>
      <c r="O163" s="419"/>
    </row>
    <row r="164" spans="1:15" ht="249.75" customHeight="1" thickTop="1" thickBot="1" x14ac:dyDescent="0.3">
      <c r="A164" s="418"/>
      <c r="B164" s="630" t="s">
        <v>208</v>
      </c>
      <c r="C164" s="631"/>
      <c r="D164" s="631"/>
      <c r="E164" s="631"/>
      <c r="F164" s="631"/>
      <c r="G164" s="631"/>
      <c r="H164" s="631"/>
      <c r="I164" s="631"/>
      <c r="J164" s="631"/>
      <c r="K164" s="631"/>
      <c r="L164" s="631"/>
      <c r="M164" s="631"/>
      <c r="N164" s="632"/>
      <c r="O164" s="419"/>
    </row>
    <row r="165" spans="1:15" ht="15.75" thickTop="1" x14ac:dyDescent="0.25">
      <c r="A165" s="418"/>
      <c r="B165" s="413" t="s">
        <v>22</v>
      </c>
      <c r="C165" s="311"/>
      <c r="D165" s="311"/>
      <c r="E165" s="312"/>
      <c r="F165" s="311"/>
      <c r="G165" s="311"/>
      <c r="H165" s="311"/>
      <c r="I165" s="311"/>
      <c r="J165" s="311"/>
      <c r="K165" s="311"/>
      <c r="L165" s="312"/>
      <c r="M165" s="311"/>
      <c r="N165" s="393"/>
      <c r="O165" s="419"/>
    </row>
    <row r="166" spans="1:15" x14ac:dyDescent="0.25">
      <c r="A166" s="418"/>
      <c r="B166" s="394" t="s">
        <v>209</v>
      </c>
      <c r="C166" s="395">
        <v>20000</v>
      </c>
      <c r="D166" s="397">
        <v>18000</v>
      </c>
      <c r="E166" s="460">
        <f t="shared" ref="E166:E181" si="40">SUM(D166/C166)</f>
        <v>0.9</v>
      </c>
      <c r="F166" s="397"/>
      <c r="G166" s="461">
        <f t="shared" ref="G166:G181" si="41">SUM(D166+F166)</f>
        <v>18000</v>
      </c>
      <c r="H166" s="396">
        <v>43500</v>
      </c>
      <c r="I166" s="396"/>
      <c r="J166" s="439">
        <f t="shared" ref="J166:J181" si="42">SUM(C166+H166-I166)</f>
        <v>63500</v>
      </c>
      <c r="K166" s="439">
        <f t="shared" ref="K166:K181" si="43">SUM(D166+H166-I166)</f>
        <v>61500</v>
      </c>
      <c r="L166" s="440">
        <f t="shared" ref="L166:L181" si="44">SUM(K166/J166)</f>
        <v>0.96850393700787396</v>
      </c>
      <c r="M166" s="494"/>
      <c r="N166" s="441">
        <f t="shared" ref="N166:N181" si="45">SUM(K166+M166)</f>
        <v>61500</v>
      </c>
      <c r="O166" s="419"/>
    </row>
    <row r="167" spans="1:15" x14ac:dyDescent="0.25">
      <c r="A167" s="418"/>
      <c r="B167" s="398"/>
      <c r="C167" s="399"/>
      <c r="D167" s="401"/>
      <c r="E167" s="462" t="e">
        <f t="shared" si="40"/>
        <v>#DIV/0!</v>
      </c>
      <c r="F167" s="401"/>
      <c r="G167" s="463">
        <f t="shared" si="41"/>
        <v>0</v>
      </c>
      <c r="H167" s="400"/>
      <c r="I167" s="400"/>
      <c r="J167" s="442">
        <f t="shared" si="42"/>
        <v>0</v>
      </c>
      <c r="K167" s="442">
        <f t="shared" si="43"/>
        <v>0</v>
      </c>
      <c r="L167" s="443" t="e">
        <f t="shared" si="44"/>
        <v>#DIV/0!</v>
      </c>
      <c r="M167" s="495"/>
      <c r="N167" s="444">
        <f t="shared" si="45"/>
        <v>0</v>
      </c>
      <c r="O167" s="419"/>
    </row>
    <row r="168" spans="1:15" x14ac:dyDescent="0.25">
      <c r="A168" s="418"/>
      <c r="B168" s="398"/>
      <c r="C168" s="399"/>
      <c r="D168" s="401"/>
      <c r="E168" s="462" t="e">
        <f t="shared" si="40"/>
        <v>#DIV/0!</v>
      </c>
      <c r="F168" s="401"/>
      <c r="G168" s="463">
        <f t="shared" si="41"/>
        <v>0</v>
      </c>
      <c r="H168" s="400"/>
      <c r="I168" s="400"/>
      <c r="J168" s="442">
        <f t="shared" si="42"/>
        <v>0</v>
      </c>
      <c r="K168" s="442">
        <f t="shared" si="43"/>
        <v>0</v>
      </c>
      <c r="L168" s="443" t="e">
        <f t="shared" si="44"/>
        <v>#DIV/0!</v>
      </c>
      <c r="M168" s="495"/>
      <c r="N168" s="444">
        <f t="shared" si="45"/>
        <v>0</v>
      </c>
      <c r="O168" s="419"/>
    </row>
    <row r="169" spans="1:15" x14ac:dyDescent="0.25">
      <c r="A169" s="418"/>
      <c r="B169" s="398"/>
      <c r="C169" s="399"/>
      <c r="D169" s="401"/>
      <c r="E169" s="462" t="e">
        <f t="shared" si="40"/>
        <v>#DIV/0!</v>
      </c>
      <c r="F169" s="401"/>
      <c r="G169" s="463">
        <f t="shared" si="41"/>
        <v>0</v>
      </c>
      <c r="H169" s="400"/>
      <c r="I169" s="400"/>
      <c r="J169" s="442">
        <f t="shared" si="42"/>
        <v>0</v>
      </c>
      <c r="K169" s="442">
        <f t="shared" si="43"/>
        <v>0</v>
      </c>
      <c r="L169" s="443" t="e">
        <f t="shared" si="44"/>
        <v>#DIV/0!</v>
      </c>
      <c r="M169" s="495"/>
      <c r="N169" s="444">
        <f t="shared" si="45"/>
        <v>0</v>
      </c>
      <c r="O169" s="419"/>
    </row>
    <row r="170" spans="1:15" x14ac:dyDescent="0.25">
      <c r="A170" s="418"/>
      <c r="B170" s="398"/>
      <c r="C170" s="399"/>
      <c r="D170" s="401"/>
      <c r="E170" s="462" t="e">
        <f t="shared" si="40"/>
        <v>#DIV/0!</v>
      </c>
      <c r="F170" s="401"/>
      <c r="G170" s="463">
        <f t="shared" si="41"/>
        <v>0</v>
      </c>
      <c r="H170" s="400"/>
      <c r="I170" s="400"/>
      <c r="J170" s="442">
        <f t="shared" si="42"/>
        <v>0</v>
      </c>
      <c r="K170" s="442">
        <f t="shared" si="43"/>
        <v>0</v>
      </c>
      <c r="L170" s="443" t="e">
        <f t="shared" si="44"/>
        <v>#DIV/0!</v>
      </c>
      <c r="M170" s="495"/>
      <c r="N170" s="444">
        <f t="shared" si="45"/>
        <v>0</v>
      </c>
      <c r="O170" s="419"/>
    </row>
    <row r="171" spans="1:15" x14ac:dyDescent="0.25">
      <c r="A171" s="418"/>
      <c r="B171" s="398"/>
      <c r="C171" s="399"/>
      <c r="D171" s="401"/>
      <c r="E171" s="462" t="e">
        <f t="shared" si="40"/>
        <v>#DIV/0!</v>
      </c>
      <c r="F171" s="401"/>
      <c r="G171" s="463">
        <f t="shared" si="41"/>
        <v>0</v>
      </c>
      <c r="H171" s="400"/>
      <c r="I171" s="400"/>
      <c r="J171" s="442">
        <f t="shared" si="42"/>
        <v>0</v>
      </c>
      <c r="K171" s="442">
        <f t="shared" si="43"/>
        <v>0</v>
      </c>
      <c r="L171" s="443" t="e">
        <f t="shared" si="44"/>
        <v>#DIV/0!</v>
      </c>
      <c r="M171" s="495"/>
      <c r="N171" s="444">
        <f t="shared" si="45"/>
        <v>0</v>
      </c>
      <c r="O171" s="419"/>
    </row>
    <row r="172" spans="1:15" x14ac:dyDescent="0.25">
      <c r="A172" s="418"/>
      <c r="B172" s="398"/>
      <c r="C172" s="399"/>
      <c r="D172" s="401"/>
      <c r="E172" s="462" t="e">
        <f t="shared" si="40"/>
        <v>#DIV/0!</v>
      </c>
      <c r="F172" s="401"/>
      <c r="G172" s="463">
        <f t="shared" si="41"/>
        <v>0</v>
      </c>
      <c r="H172" s="400"/>
      <c r="I172" s="400"/>
      <c r="J172" s="442">
        <f t="shared" si="42"/>
        <v>0</v>
      </c>
      <c r="K172" s="442">
        <f t="shared" si="43"/>
        <v>0</v>
      </c>
      <c r="L172" s="443" t="e">
        <f t="shared" si="44"/>
        <v>#DIV/0!</v>
      </c>
      <c r="M172" s="495"/>
      <c r="N172" s="444">
        <f t="shared" si="45"/>
        <v>0</v>
      </c>
      <c r="O172" s="419"/>
    </row>
    <row r="173" spans="1:15" x14ac:dyDescent="0.25">
      <c r="A173" s="418"/>
      <c r="B173" s="398"/>
      <c r="C173" s="399"/>
      <c r="D173" s="401"/>
      <c r="E173" s="462" t="e">
        <f t="shared" si="40"/>
        <v>#DIV/0!</v>
      </c>
      <c r="F173" s="401"/>
      <c r="G173" s="463">
        <f t="shared" si="41"/>
        <v>0</v>
      </c>
      <c r="H173" s="400"/>
      <c r="I173" s="400"/>
      <c r="J173" s="442">
        <f t="shared" si="42"/>
        <v>0</v>
      </c>
      <c r="K173" s="442">
        <f t="shared" si="43"/>
        <v>0</v>
      </c>
      <c r="L173" s="443" t="e">
        <f t="shared" si="44"/>
        <v>#DIV/0!</v>
      </c>
      <c r="M173" s="495"/>
      <c r="N173" s="444">
        <f t="shared" si="45"/>
        <v>0</v>
      </c>
      <c r="O173" s="419"/>
    </row>
    <row r="174" spans="1:15" ht="18.75" customHeight="1" x14ac:dyDescent="0.25">
      <c r="A174" s="418"/>
      <c r="B174" s="398"/>
      <c r="C174" s="399"/>
      <c r="D174" s="401"/>
      <c r="E174" s="462" t="e">
        <f t="shared" si="40"/>
        <v>#DIV/0!</v>
      </c>
      <c r="F174" s="401"/>
      <c r="G174" s="463">
        <f t="shared" si="41"/>
        <v>0</v>
      </c>
      <c r="H174" s="400"/>
      <c r="I174" s="400"/>
      <c r="J174" s="442">
        <f t="shared" si="42"/>
        <v>0</v>
      </c>
      <c r="K174" s="442">
        <f t="shared" si="43"/>
        <v>0</v>
      </c>
      <c r="L174" s="443" t="e">
        <f t="shared" si="44"/>
        <v>#DIV/0!</v>
      </c>
      <c r="M174" s="495"/>
      <c r="N174" s="444">
        <f t="shared" si="45"/>
        <v>0</v>
      </c>
      <c r="O174" s="419"/>
    </row>
    <row r="175" spans="1:15" x14ac:dyDescent="0.25">
      <c r="A175" s="418"/>
      <c r="B175" s="398"/>
      <c r="C175" s="399"/>
      <c r="D175" s="401"/>
      <c r="E175" s="462" t="e">
        <f t="shared" si="40"/>
        <v>#DIV/0!</v>
      </c>
      <c r="F175" s="401"/>
      <c r="G175" s="463">
        <f t="shared" si="41"/>
        <v>0</v>
      </c>
      <c r="H175" s="400"/>
      <c r="I175" s="400"/>
      <c r="J175" s="442">
        <f t="shared" si="42"/>
        <v>0</v>
      </c>
      <c r="K175" s="442">
        <f t="shared" si="43"/>
        <v>0</v>
      </c>
      <c r="L175" s="443" t="e">
        <f t="shared" si="44"/>
        <v>#DIV/0!</v>
      </c>
      <c r="M175" s="495"/>
      <c r="N175" s="444">
        <f t="shared" si="45"/>
        <v>0</v>
      </c>
      <c r="O175" s="419"/>
    </row>
    <row r="176" spans="1:15" x14ac:dyDescent="0.25">
      <c r="A176" s="418"/>
      <c r="B176" s="398"/>
      <c r="C176" s="399"/>
      <c r="D176" s="401"/>
      <c r="E176" s="462" t="e">
        <f t="shared" si="40"/>
        <v>#DIV/0!</v>
      </c>
      <c r="F176" s="401"/>
      <c r="G176" s="463">
        <f t="shared" si="41"/>
        <v>0</v>
      </c>
      <c r="H176" s="400"/>
      <c r="I176" s="400"/>
      <c r="J176" s="442">
        <f t="shared" si="42"/>
        <v>0</v>
      </c>
      <c r="K176" s="442">
        <f t="shared" si="43"/>
        <v>0</v>
      </c>
      <c r="L176" s="443" t="e">
        <f t="shared" si="44"/>
        <v>#DIV/0!</v>
      </c>
      <c r="M176" s="495"/>
      <c r="N176" s="444">
        <f t="shared" si="45"/>
        <v>0</v>
      </c>
      <c r="O176" s="419"/>
    </row>
    <row r="177" spans="1:15" x14ac:dyDescent="0.25">
      <c r="A177" s="418"/>
      <c r="B177" s="398"/>
      <c r="C177" s="399"/>
      <c r="D177" s="401"/>
      <c r="E177" s="462" t="e">
        <f t="shared" si="40"/>
        <v>#DIV/0!</v>
      </c>
      <c r="F177" s="401"/>
      <c r="G177" s="463">
        <f t="shared" si="41"/>
        <v>0</v>
      </c>
      <c r="H177" s="400"/>
      <c r="I177" s="400"/>
      <c r="J177" s="442">
        <f t="shared" si="42"/>
        <v>0</v>
      </c>
      <c r="K177" s="442">
        <f t="shared" si="43"/>
        <v>0</v>
      </c>
      <c r="L177" s="443" t="e">
        <f t="shared" si="44"/>
        <v>#DIV/0!</v>
      </c>
      <c r="M177" s="495"/>
      <c r="N177" s="444">
        <f t="shared" si="45"/>
        <v>0</v>
      </c>
      <c r="O177" s="419"/>
    </row>
    <row r="178" spans="1:15" ht="14.25" customHeight="1" x14ac:dyDescent="0.25">
      <c r="A178" s="418"/>
      <c r="B178" s="398"/>
      <c r="C178" s="399"/>
      <c r="D178" s="401"/>
      <c r="E178" s="462" t="e">
        <f t="shared" si="40"/>
        <v>#DIV/0!</v>
      </c>
      <c r="F178" s="401"/>
      <c r="G178" s="463">
        <f t="shared" si="41"/>
        <v>0</v>
      </c>
      <c r="H178" s="400"/>
      <c r="I178" s="400"/>
      <c r="J178" s="442">
        <f t="shared" si="42"/>
        <v>0</v>
      </c>
      <c r="K178" s="442">
        <f t="shared" si="43"/>
        <v>0</v>
      </c>
      <c r="L178" s="443" t="e">
        <f t="shared" si="44"/>
        <v>#DIV/0!</v>
      </c>
      <c r="M178" s="495"/>
      <c r="N178" s="444">
        <f t="shared" si="45"/>
        <v>0</v>
      </c>
      <c r="O178" s="419"/>
    </row>
    <row r="179" spans="1:15" hidden="1" x14ac:dyDescent="0.25">
      <c r="A179" s="418"/>
      <c r="B179" s="398"/>
      <c r="C179" s="399"/>
      <c r="D179" s="401"/>
      <c r="E179" s="462" t="e">
        <f t="shared" si="40"/>
        <v>#DIV/0!</v>
      </c>
      <c r="F179" s="401">
        <f t="shared" ref="F179" si="46">SUM(D179*0.2)</f>
        <v>0</v>
      </c>
      <c r="G179" s="463">
        <f t="shared" si="41"/>
        <v>0</v>
      </c>
      <c r="H179" s="400"/>
      <c r="I179" s="400"/>
      <c r="J179" s="442">
        <f t="shared" si="42"/>
        <v>0</v>
      </c>
      <c r="K179" s="442">
        <f t="shared" si="43"/>
        <v>0</v>
      </c>
      <c r="L179" s="443" t="e">
        <f t="shared" si="44"/>
        <v>#DIV/0!</v>
      </c>
      <c r="M179" s="495"/>
      <c r="N179" s="444">
        <f t="shared" si="45"/>
        <v>0</v>
      </c>
      <c r="O179" s="419"/>
    </row>
    <row r="180" spans="1:15" x14ac:dyDescent="0.25">
      <c r="A180" s="418"/>
      <c r="B180" s="398"/>
      <c r="C180" s="399"/>
      <c r="D180" s="401"/>
      <c r="E180" s="462" t="e">
        <f t="shared" si="40"/>
        <v>#DIV/0!</v>
      </c>
      <c r="F180" s="401"/>
      <c r="G180" s="463">
        <f t="shared" si="41"/>
        <v>0</v>
      </c>
      <c r="H180" s="400"/>
      <c r="I180" s="400"/>
      <c r="J180" s="442">
        <f t="shared" si="42"/>
        <v>0</v>
      </c>
      <c r="K180" s="442">
        <f t="shared" si="43"/>
        <v>0</v>
      </c>
      <c r="L180" s="443" t="e">
        <f t="shared" si="44"/>
        <v>#DIV/0!</v>
      </c>
      <c r="M180" s="495"/>
      <c r="N180" s="444">
        <f t="shared" si="45"/>
        <v>0</v>
      </c>
      <c r="O180" s="419"/>
    </row>
    <row r="181" spans="1:15" x14ac:dyDescent="0.25">
      <c r="A181" s="418"/>
      <c r="B181" s="398"/>
      <c r="C181" s="399"/>
      <c r="D181" s="401"/>
      <c r="E181" s="462" t="e">
        <f t="shared" si="40"/>
        <v>#DIV/0!</v>
      </c>
      <c r="F181" s="401"/>
      <c r="G181" s="463">
        <f t="shared" si="41"/>
        <v>0</v>
      </c>
      <c r="H181" s="400"/>
      <c r="I181" s="400"/>
      <c r="J181" s="442">
        <f t="shared" si="42"/>
        <v>0</v>
      </c>
      <c r="K181" s="442">
        <f t="shared" si="43"/>
        <v>0</v>
      </c>
      <c r="L181" s="443" t="e">
        <f t="shared" si="44"/>
        <v>#DIV/0!</v>
      </c>
      <c r="M181" s="495"/>
      <c r="N181" s="444">
        <f t="shared" si="45"/>
        <v>0</v>
      </c>
      <c r="O181" s="419"/>
    </row>
    <row r="182" spans="1:15" ht="16.5" thickBot="1" x14ac:dyDescent="0.3">
      <c r="A182" s="418"/>
      <c r="B182" s="403" t="s">
        <v>183</v>
      </c>
      <c r="C182" s="404">
        <f>SUM(C166:C181)</f>
        <v>20000</v>
      </c>
      <c r="D182" s="404">
        <f>SUM(D166:D181)</f>
        <v>18000</v>
      </c>
      <c r="E182" s="405"/>
      <c r="F182" s="404">
        <f t="shared" ref="F182:K182" si="47">SUM(F166:F181)</f>
        <v>0</v>
      </c>
      <c r="G182" s="404">
        <f t="shared" si="47"/>
        <v>18000</v>
      </c>
      <c r="H182" s="404">
        <f t="shared" si="47"/>
        <v>43500</v>
      </c>
      <c r="I182" s="404">
        <f t="shared" si="47"/>
        <v>0</v>
      </c>
      <c r="J182" s="404">
        <f t="shared" si="47"/>
        <v>63500</v>
      </c>
      <c r="K182" s="404">
        <f t="shared" si="47"/>
        <v>61500</v>
      </c>
      <c r="L182" s="405"/>
      <c r="M182" s="404">
        <f>SUM(M166:M181)</f>
        <v>0</v>
      </c>
      <c r="N182" s="406">
        <f>SUM(N166:N181)</f>
        <v>61500</v>
      </c>
      <c r="O182" s="419"/>
    </row>
    <row r="183" spans="1:15" ht="254.25" customHeight="1" thickTop="1" thickBot="1" x14ac:dyDescent="0.3">
      <c r="A183" s="418"/>
      <c r="B183" s="630" t="s">
        <v>213</v>
      </c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2"/>
      <c r="O183" s="419"/>
    </row>
    <row r="184" spans="1:15" ht="15.75" thickTop="1" x14ac:dyDescent="0.25">
      <c r="A184" s="418"/>
      <c r="B184" s="413" t="s">
        <v>23</v>
      </c>
      <c r="C184" s="311"/>
      <c r="D184" s="311"/>
      <c r="E184" s="312"/>
      <c r="F184" s="311"/>
      <c r="G184" s="311"/>
      <c r="H184" s="311"/>
      <c r="I184" s="311"/>
      <c r="J184" s="311"/>
      <c r="K184" s="311"/>
      <c r="L184" s="312"/>
      <c r="M184" s="311"/>
      <c r="N184" s="393"/>
      <c r="O184" s="419"/>
    </row>
    <row r="185" spans="1:15" x14ac:dyDescent="0.25">
      <c r="A185" s="418"/>
      <c r="B185" s="398"/>
      <c r="C185" s="399"/>
      <c r="D185" s="401"/>
      <c r="E185" s="462" t="e">
        <f t="shared" ref="E185:E190" si="48">SUM(D185/C185)</f>
        <v>#DIV/0!</v>
      </c>
      <c r="F185" s="401"/>
      <c r="G185" s="463">
        <f t="shared" ref="G185:G190" si="49">SUM(D185+F185)</f>
        <v>0</v>
      </c>
      <c r="H185" s="424"/>
      <c r="I185" s="424"/>
      <c r="J185" s="442">
        <f t="shared" ref="J185:J190" si="50">SUM(C185+H185-I185)</f>
        <v>0</v>
      </c>
      <c r="K185" s="442">
        <f t="shared" ref="K185:K190" si="51">SUM(D185+H185-I185)</f>
        <v>0</v>
      </c>
      <c r="L185" s="443" t="e">
        <f t="shared" ref="L185:L190" si="52">SUM(K185/J185)</f>
        <v>#DIV/0!</v>
      </c>
      <c r="M185" s="495"/>
      <c r="N185" s="444">
        <f t="shared" ref="N185:N190" si="53">SUM(K185+M185)</f>
        <v>0</v>
      </c>
      <c r="O185" s="419"/>
    </row>
    <row r="186" spans="1:15" x14ac:dyDescent="0.25">
      <c r="A186" s="418"/>
      <c r="B186" s="398"/>
      <c r="C186" s="399"/>
      <c r="D186" s="401"/>
      <c r="E186" s="462" t="e">
        <f t="shared" si="48"/>
        <v>#DIV/0!</v>
      </c>
      <c r="F186" s="401"/>
      <c r="G186" s="463">
        <f t="shared" si="49"/>
        <v>0</v>
      </c>
      <c r="H186" s="424"/>
      <c r="I186" s="424"/>
      <c r="J186" s="442">
        <f t="shared" si="50"/>
        <v>0</v>
      </c>
      <c r="K186" s="442">
        <f t="shared" si="51"/>
        <v>0</v>
      </c>
      <c r="L186" s="443" t="e">
        <f t="shared" si="52"/>
        <v>#DIV/0!</v>
      </c>
      <c r="M186" s="495"/>
      <c r="N186" s="444">
        <f t="shared" si="53"/>
        <v>0</v>
      </c>
      <c r="O186" s="419"/>
    </row>
    <row r="187" spans="1:15" x14ac:dyDescent="0.25">
      <c r="A187" s="418"/>
      <c r="B187" s="398"/>
      <c r="C187" s="399"/>
      <c r="D187" s="401"/>
      <c r="E187" s="462" t="e">
        <f t="shared" si="48"/>
        <v>#DIV/0!</v>
      </c>
      <c r="F187" s="401"/>
      <c r="G187" s="463">
        <f t="shared" si="49"/>
        <v>0</v>
      </c>
      <c r="H187" s="424"/>
      <c r="I187" s="424"/>
      <c r="J187" s="442">
        <f t="shared" si="50"/>
        <v>0</v>
      </c>
      <c r="K187" s="442">
        <f t="shared" si="51"/>
        <v>0</v>
      </c>
      <c r="L187" s="443" t="e">
        <f t="shared" si="52"/>
        <v>#DIV/0!</v>
      </c>
      <c r="M187" s="495"/>
      <c r="N187" s="444">
        <f t="shared" si="53"/>
        <v>0</v>
      </c>
      <c r="O187" s="419"/>
    </row>
    <row r="188" spans="1:15" x14ac:dyDescent="0.25">
      <c r="A188" s="418"/>
      <c r="B188" s="398"/>
      <c r="C188" s="399"/>
      <c r="D188" s="401"/>
      <c r="E188" s="462" t="e">
        <f t="shared" si="48"/>
        <v>#DIV/0!</v>
      </c>
      <c r="F188" s="401"/>
      <c r="G188" s="463">
        <f t="shared" si="49"/>
        <v>0</v>
      </c>
      <c r="H188" s="424"/>
      <c r="I188" s="424"/>
      <c r="J188" s="442">
        <f t="shared" si="50"/>
        <v>0</v>
      </c>
      <c r="K188" s="442">
        <f t="shared" si="51"/>
        <v>0</v>
      </c>
      <c r="L188" s="443" t="e">
        <f t="shared" si="52"/>
        <v>#DIV/0!</v>
      </c>
      <c r="M188" s="495"/>
      <c r="N188" s="444">
        <f t="shared" si="53"/>
        <v>0</v>
      </c>
      <c r="O188" s="419"/>
    </row>
    <row r="189" spans="1:15" x14ac:dyDescent="0.25">
      <c r="A189" s="418"/>
      <c r="B189" s="398"/>
      <c r="C189" s="399"/>
      <c r="D189" s="401"/>
      <c r="E189" s="462" t="e">
        <f t="shared" si="48"/>
        <v>#DIV/0!</v>
      </c>
      <c r="F189" s="401"/>
      <c r="G189" s="463">
        <f t="shared" si="49"/>
        <v>0</v>
      </c>
      <c r="H189" s="424"/>
      <c r="I189" s="424"/>
      <c r="J189" s="442">
        <f t="shared" si="50"/>
        <v>0</v>
      </c>
      <c r="K189" s="442">
        <f t="shared" si="51"/>
        <v>0</v>
      </c>
      <c r="L189" s="443" t="e">
        <f t="shared" si="52"/>
        <v>#DIV/0!</v>
      </c>
      <c r="M189" s="495"/>
      <c r="N189" s="444">
        <f t="shared" si="53"/>
        <v>0</v>
      </c>
      <c r="O189" s="419"/>
    </row>
    <row r="190" spans="1:15" x14ac:dyDescent="0.25">
      <c r="A190" s="418"/>
      <c r="B190" s="398"/>
      <c r="C190" s="399"/>
      <c r="D190" s="401"/>
      <c r="E190" s="462" t="e">
        <f t="shared" si="48"/>
        <v>#DIV/0!</v>
      </c>
      <c r="F190" s="401"/>
      <c r="G190" s="463">
        <f t="shared" si="49"/>
        <v>0</v>
      </c>
      <c r="H190" s="424"/>
      <c r="I190" s="424"/>
      <c r="J190" s="442">
        <f t="shared" si="50"/>
        <v>0</v>
      </c>
      <c r="K190" s="442">
        <f t="shared" si="51"/>
        <v>0</v>
      </c>
      <c r="L190" s="443" t="e">
        <f t="shared" si="52"/>
        <v>#DIV/0!</v>
      </c>
      <c r="M190" s="495"/>
      <c r="N190" s="444">
        <f t="shared" si="53"/>
        <v>0</v>
      </c>
      <c r="O190" s="419"/>
    </row>
    <row r="191" spans="1:15" ht="16.5" thickBot="1" x14ac:dyDescent="0.3">
      <c r="A191" s="418"/>
      <c r="B191" s="403" t="s">
        <v>183</v>
      </c>
      <c r="C191" s="404">
        <f>SUM(C185:C190)</f>
        <v>0</v>
      </c>
      <c r="D191" s="404">
        <f>SUM(D185:D190)</f>
        <v>0</v>
      </c>
      <c r="E191" s="405"/>
      <c r="F191" s="404">
        <f t="shared" ref="F191:K191" si="54">SUM(F185:F190)</f>
        <v>0</v>
      </c>
      <c r="G191" s="404">
        <f t="shared" si="54"/>
        <v>0</v>
      </c>
      <c r="H191" s="404">
        <f t="shared" si="54"/>
        <v>0</v>
      </c>
      <c r="I191" s="404">
        <f t="shared" si="54"/>
        <v>0</v>
      </c>
      <c r="J191" s="404">
        <f t="shared" si="54"/>
        <v>0</v>
      </c>
      <c r="K191" s="404">
        <f t="shared" si="54"/>
        <v>0</v>
      </c>
      <c r="L191" s="405"/>
      <c r="M191" s="404">
        <f>SUM(M185:M190)</f>
        <v>0</v>
      </c>
      <c r="N191" s="406">
        <f>SUM(N185:N190)</f>
        <v>0</v>
      </c>
      <c r="O191" s="419"/>
    </row>
    <row r="192" spans="1:15" ht="149.25" customHeight="1" thickTop="1" thickBot="1" x14ac:dyDescent="0.3">
      <c r="A192" s="418"/>
      <c r="B192" s="630" t="s">
        <v>210</v>
      </c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2"/>
      <c r="O192" s="419"/>
    </row>
    <row r="193" spans="1:15" ht="15.75" thickTop="1" x14ac:dyDescent="0.25">
      <c r="A193" s="418"/>
      <c r="B193" s="413" t="s">
        <v>184</v>
      </c>
      <c r="C193" s="311"/>
      <c r="D193" s="311"/>
      <c r="E193" s="312"/>
      <c r="F193" s="311"/>
      <c r="G193" s="311"/>
      <c r="H193" s="311"/>
      <c r="I193" s="311"/>
      <c r="J193" s="311"/>
      <c r="K193" s="311"/>
      <c r="L193" s="312"/>
      <c r="M193" s="311"/>
      <c r="N193" s="393"/>
      <c r="O193" s="419"/>
    </row>
    <row r="194" spans="1:15" x14ac:dyDescent="0.25">
      <c r="A194" s="418"/>
      <c r="B194" s="398"/>
      <c r="C194" s="399"/>
      <c r="D194" s="401"/>
      <c r="E194" s="464" t="e">
        <f t="shared" ref="E194:E204" si="55">SUM(D194/C194)</f>
        <v>#DIV/0!</v>
      </c>
      <c r="F194" s="401"/>
      <c r="G194" s="465">
        <f t="shared" ref="G194:G204" si="56">SUM(D194+F194)</f>
        <v>0</v>
      </c>
      <c r="H194" s="417"/>
      <c r="I194" s="417"/>
      <c r="J194" s="442">
        <f t="shared" ref="J194:J204" si="57">SUM(C194+H194-I194)</f>
        <v>0</v>
      </c>
      <c r="K194" s="442">
        <f t="shared" ref="K194:K204" si="58">SUM(D194+H194-I194)</f>
        <v>0</v>
      </c>
      <c r="L194" s="443" t="e">
        <f t="shared" ref="L194:L204" si="59">SUM(K194/J194)</f>
        <v>#DIV/0!</v>
      </c>
      <c r="M194" s="495"/>
      <c r="N194" s="444">
        <f t="shared" ref="N194:N204" si="60">SUM(K194+M194)</f>
        <v>0</v>
      </c>
      <c r="O194" s="419"/>
    </row>
    <row r="195" spans="1:15" x14ac:dyDescent="0.25">
      <c r="A195" s="418"/>
      <c r="B195" s="398"/>
      <c r="C195" s="399"/>
      <c r="D195" s="401"/>
      <c r="E195" s="464" t="e">
        <f t="shared" si="55"/>
        <v>#DIV/0!</v>
      </c>
      <c r="F195" s="401"/>
      <c r="G195" s="465">
        <f t="shared" si="56"/>
        <v>0</v>
      </c>
      <c r="H195" s="417"/>
      <c r="I195" s="417"/>
      <c r="J195" s="442">
        <f t="shared" si="57"/>
        <v>0</v>
      </c>
      <c r="K195" s="442">
        <f t="shared" si="58"/>
        <v>0</v>
      </c>
      <c r="L195" s="443" t="e">
        <f t="shared" si="59"/>
        <v>#DIV/0!</v>
      </c>
      <c r="M195" s="495"/>
      <c r="N195" s="444">
        <f t="shared" si="60"/>
        <v>0</v>
      </c>
      <c r="O195" s="419"/>
    </row>
    <row r="196" spans="1:15" x14ac:dyDescent="0.25">
      <c r="A196" s="418"/>
      <c r="B196" s="398"/>
      <c r="C196" s="399"/>
      <c r="D196" s="401"/>
      <c r="E196" s="464" t="e">
        <f t="shared" si="55"/>
        <v>#DIV/0!</v>
      </c>
      <c r="F196" s="401"/>
      <c r="G196" s="465">
        <f t="shared" si="56"/>
        <v>0</v>
      </c>
      <c r="H196" s="417"/>
      <c r="I196" s="417"/>
      <c r="J196" s="442">
        <f t="shared" si="57"/>
        <v>0</v>
      </c>
      <c r="K196" s="442">
        <f t="shared" si="58"/>
        <v>0</v>
      </c>
      <c r="L196" s="443" t="e">
        <f t="shared" si="59"/>
        <v>#DIV/0!</v>
      </c>
      <c r="M196" s="495"/>
      <c r="N196" s="444">
        <f t="shared" si="60"/>
        <v>0</v>
      </c>
      <c r="O196" s="419"/>
    </row>
    <row r="197" spans="1:15" x14ac:dyDescent="0.25">
      <c r="A197" s="418"/>
      <c r="B197" s="398"/>
      <c r="C197" s="399"/>
      <c r="D197" s="401"/>
      <c r="E197" s="464" t="e">
        <f t="shared" si="55"/>
        <v>#DIV/0!</v>
      </c>
      <c r="F197" s="401"/>
      <c r="G197" s="465">
        <f t="shared" si="56"/>
        <v>0</v>
      </c>
      <c r="H197" s="417"/>
      <c r="I197" s="417"/>
      <c r="J197" s="442">
        <f t="shared" si="57"/>
        <v>0</v>
      </c>
      <c r="K197" s="442">
        <f t="shared" si="58"/>
        <v>0</v>
      </c>
      <c r="L197" s="443" t="e">
        <f t="shared" si="59"/>
        <v>#DIV/0!</v>
      </c>
      <c r="M197" s="495"/>
      <c r="N197" s="444">
        <f t="shared" si="60"/>
        <v>0</v>
      </c>
      <c r="O197" s="419"/>
    </row>
    <row r="198" spans="1:15" x14ac:dyDescent="0.25">
      <c r="A198" s="418"/>
      <c r="B198" s="398"/>
      <c r="C198" s="399"/>
      <c r="D198" s="401"/>
      <c r="E198" s="464" t="e">
        <f t="shared" si="55"/>
        <v>#DIV/0!</v>
      </c>
      <c r="F198" s="401"/>
      <c r="G198" s="465">
        <f t="shared" si="56"/>
        <v>0</v>
      </c>
      <c r="H198" s="417"/>
      <c r="I198" s="417"/>
      <c r="J198" s="442">
        <f t="shared" si="57"/>
        <v>0</v>
      </c>
      <c r="K198" s="442">
        <f t="shared" si="58"/>
        <v>0</v>
      </c>
      <c r="L198" s="443" t="e">
        <f t="shared" si="59"/>
        <v>#DIV/0!</v>
      </c>
      <c r="M198" s="495"/>
      <c r="N198" s="444">
        <f t="shared" si="60"/>
        <v>0</v>
      </c>
      <c r="O198" s="419"/>
    </row>
    <row r="199" spans="1:15" x14ac:dyDescent="0.25">
      <c r="A199" s="418"/>
      <c r="B199" s="398"/>
      <c r="C199" s="399"/>
      <c r="D199" s="401"/>
      <c r="E199" s="464" t="e">
        <f t="shared" si="55"/>
        <v>#DIV/0!</v>
      </c>
      <c r="F199" s="401"/>
      <c r="G199" s="465">
        <f t="shared" si="56"/>
        <v>0</v>
      </c>
      <c r="H199" s="417"/>
      <c r="I199" s="417"/>
      <c r="J199" s="442">
        <f t="shared" si="57"/>
        <v>0</v>
      </c>
      <c r="K199" s="442">
        <f t="shared" si="58"/>
        <v>0</v>
      </c>
      <c r="L199" s="443" t="e">
        <f t="shared" si="59"/>
        <v>#DIV/0!</v>
      </c>
      <c r="M199" s="495"/>
      <c r="N199" s="444">
        <f t="shared" si="60"/>
        <v>0</v>
      </c>
      <c r="O199" s="419"/>
    </row>
    <row r="200" spans="1:15" x14ac:dyDescent="0.25">
      <c r="A200" s="418"/>
      <c r="B200" s="398"/>
      <c r="C200" s="399"/>
      <c r="D200" s="401"/>
      <c r="E200" s="464" t="e">
        <f t="shared" si="55"/>
        <v>#DIV/0!</v>
      </c>
      <c r="F200" s="401"/>
      <c r="G200" s="465">
        <f t="shared" si="56"/>
        <v>0</v>
      </c>
      <c r="H200" s="417"/>
      <c r="I200" s="417"/>
      <c r="J200" s="442">
        <f t="shared" si="57"/>
        <v>0</v>
      </c>
      <c r="K200" s="442">
        <f t="shared" si="58"/>
        <v>0</v>
      </c>
      <c r="L200" s="443" t="e">
        <f t="shared" si="59"/>
        <v>#DIV/0!</v>
      </c>
      <c r="M200" s="495"/>
      <c r="N200" s="444">
        <f t="shared" si="60"/>
        <v>0</v>
      </c>
      <c r="O200" s="419"/>
    </row>
    <row r="201" spans="1:15" x14ac:dyDescent="0.25">
      <c r="A201" s="418"/>
      <c r="B201" s="398"/>
      <c r="C201" s="399"/>
      <c r="D201" s="401"/>
      <c r="E201" s="464" t="e">
        <f t="shared" si="55"/>
        <v>#DIV/0!</v>
      </c>
      <c r="F201" s="401"/>
      <c r="G201" s="465">
        <f t="shared" si="56"/>
        <v>0</v>
      </c>
      <c r="H201" s="417"/>
      <c r="I201" s="417"/>
      <c r="J201" s="442">
        <f t="shared" si="57"/>
        <v>0</v>
      </c>
      <c r="K201" s="442">
        <f t="shared" si="58"/>
        <v>0</v>
      </c>
      <c r="L201" s="443" t="e">
        <f t="shared" si="59"/>
        <v>#DIV/0!</v>
      </c>
      <c r="M201" s="495"/>
      <c r="N201" s="444">
        <f t="shared" si="60"/>
        <v>0</v>
      </c>
      <c r="O201" s="419"/>
    </row>
    <row r="202" spans="1:15" x14ac:dyDescent="0.25">
      <c r="A202" s="418"/>
      <c r="B202" s="398"/>
      <c r="C202" s="399"/>
      <c r="D202" s="401"/>
      <c r="E202" s="464" t="e">
        <f t="shared" si="55"/>
        <v>#DIV/0!</v>
      </c>
      <c r="F202" s="401"/>
      <c r="G202" s="465">
        <f t="shared" si="56"/>
        <v>0</v>
      </c>
      <c r="H202" s="417"/>
      <c r="I202" s="417"/>
      <c r="J202" s="442">
        <f t="shared" si="57"/>
        <v>0</v>
      </c>
      <c r="K202" s="442">
        <f t="shared" si="58"/>
        <v>0</v>
      </c>
      <c r="L202" s="443" t="e">
        <f t="shared" si="59"/>
        <v>#DIV/0!</v>
      </c>
      <c r="M202" s="495"/>
      <c r="N202" s="444">
        <f t="shared" si="60"/>
        <v>0</v>
      </c>
      <c r="O202" s="419"/>
    </row>
    <row r="203" spans="1:15" x14ac:dyDescent="0.25">
      <c r="A203" s="418"/>
      <c r="B203" s="398"/>
      <c r="C203" s="399"/>
      <c r="D203" s="401"/>
      <c r="E203" s="464" t="e">
        <f t="shared" si="55"/>
        <v>#DIV/0!</v>
      </c>
      <c r="F203" s="401"/>
      <c r="G203" s="465">
        <f t="shared" si="56"/>
        <v>0</v>
      </c>
      <c r="H203" s="417"/>
      <c r="I203" s="417"/>
      <c r="J203" s="442">
        <f t="shared" si="57"/>
        <v>0</v>
      </c>
      <c r="K203" s="442">
        <f t="shared" si="58"/>
        <v>0</v>
      </c>
      <c r="L203" s="443" t="e">
        <f t="shared" si="59"/>
        <v>#DIV/0!</v>
      </c>
      <c r="M203" s="495"/>
      <c r="N203" s="444">
        <f t="shared" si="60"/>
        <v>0</v>
      </c>
      <c r="O203" s="419"/>
    </row>
    <row r="204" spans="1:15" x14ac:dyDescent="0.25">
      <c r="A204" s="418"/>
      <c r="B204" s="398"/>
      <c r="C204" s="399"/>
      <c r="D204" s="401"/>
      <c r="E204" s="464" t="e">
        <f t="shared" si="55"/>
        <v>#DIV/0!</v>
      </c>
      <c r="F204" s="401"/>
      <c r="G204" s="465">
        <f t="shared" si="56"/>
        <v>0</v>
      </c>
      <c r="H204" s="417"/>
      <c r="I204" s="417"/>
      <c r="J204" s="442">
        <f t="shared" si="57"/>
        <v>0</v>
      </c>
      <c r="K204" s="442">
        <f t="shared" si="58"/>
        <v>0</v>
      </c>
      <c r="L204" s="443" t="e">
        <f t="shared" si="59"/>
        <v>#DIV/0!</v>
      </c>
      <c r="M204" s="495"/>
      <c r="N204" s="444">
        <f t="shared" si="60"/>
        <v>0</v>
      </c>
      <c r="O204" s="419"/>
    </row>
    <row r="205" spans="1:15" ht="16.5" thickBot="1" x14ac:dyDescent="0.3">
      <c r="A205" s="418"/>
      <c r="B205" s="403" t="s">
        <v>183</v>
      </c>
      <c r="C205" s="404">
        <f>SUM(C194:C204)</f>
        <v>0</v>
      </c>
      <c r="D205" s="404">
        <f>SUM(D194:D204)</f>
        <v>0</v>
      </c>
      <c r="E205" s="405"/>
      <c r="F205" s="404">
        <f t="shared" ref="F205:K205" si="61">SUM(F194:F204)</f>
        <v>0</v>
      </c>
      <c r="G205" s="404">
        <f t="shared" si="61"/>
        <v>0</v>
      </c>
      <c r="H205" s="404">
        <f t="shared" si="61"/>
        <v>0</v>
      </c>
      <c r="I205" s="404">
        <f t="shared" si="61"/>
        <v>0</v>
      </c>
      <c r="J205" s="404">
        <f t="shared" si="61"/>
        <v>0</v>
      </c>
      <c r="K205" s="404">
        <f t="shared" si="61"/>
        <v>0</v>
      </c>
      <c r="L205" s="405"/>
      <c r="M205" s="404">
        <f>SUM(M194:M204)</f>
        <v>0</v>
      </c>
      <c r="N205" s="406">
        <f>SUM(N194:N204)</f>
        <v>0</v>
      </c>
      <c r="O205" s="419"/>
    </row>
    <row r="206" spans="1:15" ht="174" customHeight="1" thickTop="1" thickBot="1" x14ac:dyDescent="0.3">
      <c r="A206" s="418"/>
      <c r="B206" s="630" t="s">
        <v>214</v>
      </c>
      <c r="C206" s="631"/>
      <c r="D206" s="631"/>
      <c r="E206" s="631"/>
      <c r="F206" s="631"/>
      <c r="G206" s="631"/>
      <c r="H206" s="631"/>
      <c r="I206" s="631"/>
      <c r="J206" s="631"/>
      <c r="K206" s="631"/>
      <c r="L206" s="631"/>
      <c r="M206" s="631"/>
      <c r="N206" s="632"/>
      <c r="O206" s="419"/>
    </row>
    <row r="207" spans="1:15" ht="16.5" thickTop="1" thickBot="1" x14ac:dyDescent="0.3">
      <c r="A207" s="418"/>
      <c r="B207" s="497" t="s">
        <v>24</v>
      </c>
      <c r="C207" s="447"/>
      <c r="D207" s="447"/>
      <c r="E207" s="448"/>
      <c r="F207" s="447"/>
      <c r="G207" s="447"/>
      <c r="H207" s="498"/>
      <c r="I207" s="498"/>
      <c r="J207" s="447"/>
      <c r="K207" s="447"/>
      <c r="L207" s="448"/>
      <c r="M207" s="449"/>
      <c r="N207" s="450"/>
      <c r="O207" s="419"/>
    </row>
    <row r="208" spans="1:15" ht="73.5" customHeight="1" thickTop="1" thickBot="1" x14ac:dyDescent="0.3">
      <c r="A208" s="418"/>
      <c r="B208" s="633" t="s">
        <v>211</v>
      </c>
      <c r="C208" s="634"/>
      <c r="D208" s="634"/>
      <c r="E208" s="634"/>
      <c r="F208" s="634"/>
      <c r="G208" s="634"/>
      <c r="H208" s="634"/>
      <c r="I208" s="634"/>
      <c r="J208" s="634"/>
      <c r="K208" s="634"/>
      <c r="L208" s="634"/>
      <c r="M208" s="634"/>
      <c r="N208" s="635"/>
      <c r="O208" s="418"/>
    </row>
    <row r="209" spans="1:15" ht="16.5" thickTop="1" thickBot="1" x14ac:dyDescent="0.3">
      <c r="A209" s="418"/>
      <c r="B209" s="451" t="s">
        <v>26</v>
      </c>
      <c r="C209" s="452">
        <f>SUM(C207, C205, C191, C182, C163, C128, C109, C40)</f>
        <v>95000</v>
      </c>
      <c r="D209" s="453">
        <f>SUM(D207, D205, D191, D182, D163, D128, D109, D40)</f>
        <v>78000</v>
      </c>
      <c r="E209" s="454"/>
      <c r="F209" s="453">
        <f>SUM(F40, F109, F128, F163, F182, F191, F205, F207)</f>
        <v>5000</v>
      </c>
      <c r="G209" s="453">
        <f>SUM(G40, G109, G128, G163, G182, G191, G205, G207)</f>
        <v>83000</v>
      </c>
      <c r="H209" s="455">
        <f>SUM(H207, H205, H191, H182, H163, H128, H109, H40)</f>
        <v>43500</v>
      </c>
      <c r="I209" s="455">
        <f>SUM(I40, I109, I128, I163, I182, I191, I205, I207)</f>
        <v>43500</v>
      </c>
      <c r="J209" s="456">
        <f>SUM(J207, J205, J191, J182, J163, J128, J109, J40)</f>
        <v>95000</v>
      </c>
      <c r="K209" s="453">
        <f>SUM(K40, K109, K128, K163, K182, K191, K205, K207)</f>
        <v>78000</v>
      </c>
      <c r="L209" s="457"/>
      <c r="M209" s="458">
        <f>SUM(M40, M109, M128, M163, M182, M191, M205, M207)</f>
        <v>4300</v>
      </c>
      <c r="N209" s="459">
        <f>SUM(N40, N109, N128, N163, N182, N191, N205, N207)</f>
        <v>87300</v>
      </c>
      <c r="O209" s="418"/>
    </row>
    <row r="210" spans="1:15" ht="15.75" thickTop="1" x14ac:dyDescent="0.25">
      <c r="A210" s="418"/>
      <c r="B210" s="425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18"/>
    </row>
    <row r="211" spans="1:15" x14ac:dyDescent="0.25">
      <c r="A211" s="418"/>
      <c r="B211" s="425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18"/>
    </row>
    <row r="212" spans="1:15" x14ac:dyDescent="0.25">
      <c r="A212" s="418"/>
      <c r="B212" s="425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18"/>
    </row>
    <row r="213" spans="1:15" x14ac:dyDescent="0.25">
      <c r="B213" s="271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</row>
    <row r="214" spans="1:15" x14ac:dyDescent="0.25">
      <c r="B214" s="2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</row>
    <row r="215" spans="1:15" x14ac:dyDescent="0.25">
      <c r="B215" s="2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</row>
    <row r="216" spans="1:15" x14ac:dyDescent="0.25">
      <c r="B216" s="2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</row>
    <row r="217" spans="1:15" x14ac:dyDescent="0.25">
      <c r="B217" s="271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</row>
    <row r="218" spans="1:15" x14ac:dyDescent="0.25">
      <c r="B218" s="271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</row>
    <row r="219" spans="1:15" x14ac:dyDescent="0.25">
      <c r="B219" s="271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</row>
  </sheetData>
  <sheetProtection algorithmName="SHA-512" hashValue="xlBrmGeUbKTaVPGAlx2OI/Tku1DWOM8BjxRx8XtLp3W7quAZ6VncCP5Vtz7KnNIiGcreCzGFiSHIcoTlTZ8PMA==" saltValue="XAKCFOwoPVR3DrgZbWf8qg==" spinCount="100000" sheet="1" objects="1" scenarios="1"/>
  <mergeCells count="14">
    <mergeCell ref="B42:N42"/>
    <mergeCell ref="B110:N110"/>
    <mergeCell ref="B208:N208"/>
    <mergeCell ref="B129:N130"/>
    <mergeCell ref="B164:N164"/>
    <mergeCell ref="B183:N183"/>
    <mergeCell ref="B192:N192"/>
    <mergeCell ref="B206:N206"/>
    <mergeCell ref="B1:N1"/>
    <mergeCell ref="B2:N2"/>
    <mergeCell ref="D3:I3"/>
    <mergeCell ref="D5:I5"/>
    <mergeCell ref="K5:N8"/>
    <mergeCell ref="D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BAAB-8F54-4B8F-AFB3-4580E0F852C3}">
  <dimension ref="A1:I147"/>
  <sheetViews>
    <sheetView workbookViewId="0">
      <selection activeCell="D5" sqref="D5:F5"/>
    </sheetView>
  </sheetViews>
  <sheetFormatPr defaultColWidth="10.140625" defaultRowHeight="12.75" x14ac:dyDescent="0.25"/>
  <cols>
    <col min="1" max="1" width="14.5703125" style="19" customWidth="1"/>
    <col min="2" max="2" width="42.140625" style="132" customWidth="1"/>
    <col min="3" max="3" width="30.42578125" style="132" customWidth="1"/>
    <col min="4" max="4" width="14.42578125" style="19" bestFit="1" customWidth="1"/>
    <col min="5" max="5" width="14.5703125" style="133" customWidth="1"/>
    <col min="6" max="6" width="14.42578125" style="19" customWidth="1"/>
    <col min="7" max="7" width="16.140625" style="19" customWidth="1"/>
    <col min="8" max="8" width="16.42578125" style="19" customWidth="1"/>
    <col min="9" max="10" width="15.5703125" style="19" bestFit="1" customWidth="1"/>
    <col min="11" max="16384" width="10.140625" style="19"/>
  </cols>
  <sheetData>
    <row r="1" spans="1:9" ht="27" thickBot="1" x14ac:dyDescent="0.3">
      <c r="A1" s="16"/>
      <c r="B1" s="518" t="s">
        <v>194</v>
      </c>
      <c r="C1" s="519"/>
      <c r="D1" s="519"/>
      <c r="E1" s="519"/>
      <c r="F1" s="519"/>
      <c r="G1" s="519"/>
      <c r="H1" s="519"/>
      <c r="I1" s="16"/>
    </row>
    <row r="2" spans="1:9" ht="18.75" thickTop="1" x14ac:dyDescent="0.25">
      <c r="A2" s="16"/>
      <c r="B2" s="520" t="s">
        <v>31</v>
      </c>
      <c r="C2" s="521"/>
      <c r="D2" s="521"/>
      <c r="E2" s="521"/>
      <c r="F2" s="521"/>
      <c r="G2" s="522"/>
      <c r="H2" s="523"/>
      <c r="I2" s="16"/>
    </row>
    <row r="3" spans="1:9" ht="15.75" x14ac:dyDescent="0.25">
      <c r="A3" s="16"/>
      <c r="B3" s="20"/>
      <c r="C3" s="135" t="s">
        <v>32</v>
      </c>
      <c r="D3" s="653"/>
      <c r="E3" s="654"/>
      <c r="F3" s="654"/>
      <c r="G3" s="290"/>
      <c r="H3" s="291"/>
      <c r="I3" s="16"/>
    </row>
    <row r="4" spans="1:9" ht="15.75" x14ac:dyDescent="0.25">
      <c r="A4" s="16"/>
      <c r="B4" s="20"/>
      <c r="C4" s="135"/>
      <c r="D4" s="136"/>
      <c r="E4" s="290"/>
      <c r="F4" s="290"/>
      <c r="G4" s="290"/>
      <c r="H4" s="291"/>
      <c r="I4" s="16"/>
    </row>
    <row r="5" spans="1:9" ht="15.75" x14ac:dyDescent="0.25">
      <c r="A5" s="16"/>
      <c r="B5" s="21"/>
      <c r="C5" s="135" t="s">
        <v>33</v>
      </c>
      <c r="D5" s="653" t="s">
        <v>173</v>
      </c>
      <c r="E5" s="654"/>
      <c r="F5" s="654"/>
      <c r="G5" s="290"/>
      <c r="H5" s="291"/>
      <c r="I5" s="16"/>
    </row>
    <row r="6" spans="1:9" ht="15.75" x14ac:dyDescent="0.25">
      <c r="A6" s="16"/>
      <c r="B6" s="21"/>
      <c r="C6" s="135"/>
      <c r="D6" s="136"/>
      <c r="E6" s="290"/>
      <c r="F6" s="290"/>
      <c r="G6" s="290"/>
      <c r="H6" s="291"/>
      <c r="I6" s="16"/>
    </row>
    <row r="7" spans="1:9" ht="15.75" x14ac:dyDescent="0.25">
      <c r="A7" s="16"/>
      <c r="B7" s="21"/>
      <c r="C7" s="135" t="s">
        <v>35</v>
      </c>
      <c r="D7" s="653"/>
      <c r="E7" s="654"/>
      <c r="F7" s="654"/>
      <c r="G7" s="290"/>
      <c r="H7" s="291"/>
      <c r="I7" s="16"/>
    </row>
    <row r="8" spans="1:9" ht="16.5" thickBot="1" x14ac:dyDescent="0.3">
      <c r="A8" s="16"/>
      <c r="B8" s="22"/>
      <c r="C8" s="290"/>
      <c r="D8" s="290"/>
      <c r="E8" s="290"/>
      <c r="F8" s="290"/>
      <c r="G8" s="137"/>
      <c r="H8" s="138"/>
      <c r="I8" s="16"/>
    </row>
    <row r="9" spans="1:9" ht="17.25" thickTop="1" thickBot="1" x14ac:dyDescent="0.3">
      <c r="A9" s="16"/>
      <c r="B9" s="514"/>
      <c r="C9" s="515"/>
      <c r="D9" s="515"/>
      <c r="E9" s="515"/>
      <c r="F9" s="515"/>
      <c r="G9" s="516"/>
      <c r="H9" s="517"/>
      <c r="I9" s="16"/>
    </row>
    <row r="10" spans="1:9" ht="15.75" thickTop="1" x14ac:dyDescent="0.25">
      <c r="A10" s="16"/>
      <c r="B10" s="528" t="s">
        <v>36</v>
      </c>
      <c r="C10" s="529"/>
      <c r="D10" s="529"/>
      <c r="E10" s="529"/>
      <c r="F10" s="529"/>
      <c r="G10" s="530"/>
      <c r="H10" s="530"/>
      <c r="I10" s="16"/>
    </row>
    <row r="11" spans="1:9" x14ac:dyDescent="0.25">
      <c r="A11" s="16"/>
      <c r="B11" s="23" t="s">
        <v>37</v>
      </c>
      <c r="C11" s="24"/>
      <c r="D11" s="25"/>
      <c r="E11" s="26"/>
      <c r="F11" s="139"/>
      <c r="G11" s="139"/>
      <c r="H11" s="139"/>
      <c r="I11" s="16"/>
    </row>
    <row r="12" spans="1:9" ht="39" thickBot="1" x14ac:dyDescent="0.3">
      <c r="A12" s="16"/>
      <c r="B12" s="27" t="s">
        <v>38</v>
      </c>
      <c r="C12" s="28" t="s">
        <v>39</v>
      </c>
      <c r="D12" s="28" t="s">
        <v>40</v>
      </c>
      <c r="E12" s="28" t="s">
        <v>41</v>
      </c>
      <c r="F12" s="28" t="s">
        <v>42</v>
      </c>
      <c r="G12" s="140" t="s">
        <v>25</v>
      </c>
      <c r="H12" s="140" t="s">
        <v>43</v>
      </c>
      <c r="I12" s="16"/>
    </row>
    <row r="13" spans="1:9" x14ac:dyDescent="0.25">
      <c r="A13" s="16"/>
      <c r="B13" s="29" t="s">
        <v>44</v>
      </c>
      <c r="C13" s="30"/>
      <c r="D13" s="31"/>
      <c r="E13" s="32"/>
      <c r="F13" s="141"/>
      <c r="G13" s="142"/>
      <c r="H13" s="142"/>
      <c r="I13" s="16"/>
    </row>
    <row r="14" spans="1:9" x14ac:dyDescent="0.25">
      <c r="A14" s="16"/>
      <c r="B14" s="34" t="s">
        <v>45</v>
      </c>
      <c r="C14" s="35" t="s">
        <v>46</v>
      </c>
      <c r="D14" s="36">
        <v>30000</v>
      </c>
      <c r="E14" s="37">
        <v>0.5</v>
      </c>
      <c r="F14" s="143">
        <f>SUM(D14*E14)</f>
        <v>15000</v>
      </c>
      <c r="G14" s="144">
        <v>1500</v>
      </c>
      <c r="H14" s="145">
        <f>SUM(F14:G14)</f>
        <v>16500</v>
      </c>
      <c r="I14" s="16"/>
    </row>
    <row r="15" spans="1:9" x14ac:dyDescent="0.25">
      <c r="A15" s="16"/>
      <c r="B15" s="38" t="s">
        <v>47</v>
      </c>
      <c r="C15" s="39" t="s">
        <v>48</v>
      </c>
      <c r="D15" s="40">
        <v>2295</v>
      </c>
      <c r="E15" s="37">
        <v>0.5</v>
      </c>
      <c r="F15" s="143">
        <f>SUM(D15*E15)</f>
        <v>1147.5</v>
      </c>
      <c r="G15" s="144">
        <v>20</v>
      </c>
      <c r="H15" s="145">
        <f>SUM(F15:G15)</f>
        <v>1167.5</v>
      </c>
      <c r="I15" s="41"/>
    </row>
    <row r="16" spans="1:9" x14ac:dyDescent="0.25">
      <c r="A16" s="16"/>
      <c r="B16" s="38" t="s">
        <v>49</v>
      </c>
      <c r="C16" s="39" t="s">
        <v>50</v>
      </c>
      <c r="D16" s="40">
        <v>4800</v>
      </c>
      <c r="E16" s="37">
        <v>0.5</v>
      </c>
      <c r="F16" s="143">
        <f>SUM(D16*E16)</f>
        <v>2400</v>
      </c>
      <c r="G16" s="144">
        <v>100</v>
      </c>
      <c r="H16" s="145">
        <f>SUM(F16:G16)</f>
        <v>2500</v>
      </c>
      <c r="I16" s="16"/>
    </row>
    <row r="17" spans="1:9" x14ac:dyDescent="0.25">
      <c r="A17" s="16"/>
      <c r="B17" s="38" t="s">
        <v>51</v>
      </c>
      <c r="C17" s="39" t="s">
        <v>52</v>
      </c>
      <c r="D17" s="40">
        <v>6000</v>
      </c>
      <c r="E17" s="37">
        <v>0.5</v>
      </c>
      <c r="F17" s="143">
        <f>SUM(D17*E17)</f>
        <v>3000</v>
      </c>
      <c r="G17" s="144">
        <v>300</v>
      </c>
      <c r="H17" s="145">
        <f>SUM(F17:G17)</f>
        <v>3300</v>
      </c>
      <c r="I17" s="16"/>
    </row>
    <row r="18" spans="1:9" x14ac:dyDescent="0.25">
      <c r="A18" s="16"/>
      <c r="B18" s="38" t="s">
        <v>53</v>
      </c>
      <c r="C18" s="39" t="s">
        <v>54</v>
      </c>
      <c r="D18" s="40">
        <v>1200</v>
      </c>
      <c r="E18" s="37">
        <v>0.5</v>
      </c>
      <c r="F18" s="143">
        <f>SUM(D18*E18)</f>
        <v>600</v>
      </c>
      <c r="G18" s="144">
        <v>10</v>
      </c>
      <c r="H18" s="145">
        <f>SUM(F18:G18)</f>
        <v>610</v>
      </c>
      <c r="I18" s="42"/>
    </row>
    <row r="19" spans="1:9" ht="13.5" thickBot="1" x14ac:dyDescent="0.3">
      <c r="A19" s="16"/>
      <c r="B19" s="44" t="s">
        <v>19</v>
      </c>
      <c r="C19" s="45"/>
      <c r="D19" s="146">
        <f>SUM(D14:D18)</f>
        <v>44295</v>
      </c>
      <c r="E19" s="46"/>
      <c r="F19" s="147">
        <f>SUM(F14:F18)</f>
        <v>22147.5</v>
      </c>
      <c r="G19" s="148">
        <f>SUM(G14:G18)</f>
        <v>1930</v>
      </c>
      <c r="H19" s="149">
        <f>SUM(H14:H18)</f>
        <v>24077.5</v>
      </c>
      <c r="I19" s="42"/>
    </row>
    <row r="20" spans="1:9" ht="14.25" thickTop="1" thickBot="1" x14ac:dyDescent="0.3">
      <c r="A20" s="16"/>
      <c r="B20" s="47"/>
      <c r="C20" s="48"/>
      <c r="D20" s="49"/>
      <c r="E20" s="50"/>
      <c r="F20" s="150"/>
      <c r="G20" s="151"/>
      <c r="H20" s="152"/>
      <c r="I20" s="42"/>
    </row>
    <row r="21" spans="1:9" ht="13.5" thickTop="1" x14ac:dyDescent="0.25">
      <c r="A21" s="16"/>
      <c r="B21" s="51"/>
      <c r="C21" s="52"/>
      <c r="D21" s="53"/>
      <c r="E21" s="54"/>
      <c r="F21" s="153">
        <f>SUM(D21*E21)</f>
        <v>0</v>
      </c>
      <c r="G21" s="154"/>
      <c r="H21" s="155">
        <f>SUM(F21:G21)</f>
        <v>0</v>
      </c>
      <c r="I21" s="16"/>
    </row>
    <row r="22" spans="1:9" x14ac:dyDescent="0.25">
      <c r="A22" s="16"/>
      <c r="B22" s="55" t="s">
        <v>47</v>
      </c>
      <c r="C22" s="45"/>
      <c r="D22" s="56"/>
      <c r="E22" s="57"/>
      <c r="F22" s="156">
        <f>SUM(D22*E22)</f>
        <v>0</v>
      </c>
      <c r="G22" s="154"/>
      <c r="H22" s="155">
        <f>SUM(F22:G22)</f>
        <v>0</v>
      </c>
      <c r="I22" s="16"/>
    </row>
    <row r="23" spans="1:9" x14ac:dyDescent="0.25">
      <c r="A23" s="16"/>
      <c r="B23" s="55" t="s">
        <v>49</v>
      </c>
      <c r="C23" s="45"/>
      <c r="D23" s="56"/>
      <c r="E23" s="57"/>
      <c r="F23" s="156">
        <f>SUM(D23*E23)</f>
        <v>0</v>
      </c>
      <c r="G23" s="154"/>
      <c r="H23" s="155">
        <f>SUM(F23:G23)</f>
        <v>0</v>
      </c>
      <c r="I23" s="16"/>
    </row>
    <row r="24" spans="1:9" x14ac:dyDescent="0.25">
      <c r="A24" s="16"/>
      <c r="B24" s="55" t="s">
        <v>51</v>
      </c>
      <c r="C24" s="45"/>
      <c r="D24" s="56"/>
      <c r="E24" s="57"/>
      <c r="F24" s="156">
        <f>SUM(D24*E24)</f>
        <v>0</v>
      </c>
      <c r="G24" s="154"/>
      <c r="H24" s="155">
        <f>SUM(F24:G24)</f>
        <v>0</v>
      </c>
      <c r="I24" s="16"/>
    </row>
    <row r="25" spans="1:9" x14ac:dyDescent="0.25">
      <c r="A25" s="16"/>
      <c r="B25" s="55" t="s">
        <v>55</v>
      </c>
      <c r="C25" s="45"/>
      <c r="D25" s="56"/>
      <c r="E25" s="57"/>
      <c r="F25" s="156">
        <f>SUM(D25*E25)</f>
        <v>0</v>
      </c>
      <c r="G25" s="154"/>
      <c r="H25" s="155">
        <f>SUM(F25:G25)</f>
        <v>0</v>
      </c>
      <c r="I25" s="16"/>
    </row>
    <row r="26" spans="1:9" ht="13.5" thickBot="1" x14ac:dyDescent="0.3">
      <c r="A26" s="16"/>
      <c r="B26" s="58" t="s">
        <v>19</v>
      </c>
      <c r="C26" s="59"/>
      <c r="D26" s="157">
        <f>SUM(D21:D25)</f>
        <v>0</v>
      </c>
      <c r="E26" s="60"/>
      <c r="F26" s="158">
        <f>SUM(F21:F25)</f>
        <v>0</v>
      </c>
      <c r="G26" s="159">
        <f>SUM(G21:G25)</f>
        <v>0</v>
      </c>
      <c r="H26" s="160">
        <f>SUM(H21:H25)</f>
        <v>0</v>
      </c>
      <c r="I26" s="16"/>
    </row>
    <row r="27" spans="1:9" ht="13.5" thickTop="1" x14ac:dyDescent="0.25">
      <c r="A27" s="16"/>
      <c r="B27" s="61" t="s">
        <v>56</v>
      </c>
      <c r="C27" s="52" t="s">
        <v>57</v>
      </c>
      <c r="D27" s="53"/>
      <c r="E27" s="54"/>
      <c r="F27" s="153">
        <f>SUM(D27*E27)</f>
        <v>0</v>
      </c>
      <c r="G27" s="161"/>
      <c r="H27" s="162">
        <f>SUM(F27:G27)</f>
        <v>0</v>
      </c>
      <c r="I27" s="16"/>
    </row>
    <row r="28" spans="1:9" x14ac:dyDescent="0.25">
      <c r="A28" s="16"/>
      <c r="B28" s="55" t="s">
        <v>47</v>
      </c>
      <c r="C28" s="45"/>
      <c r="D28" s="56"/>
      <c r="E28" s="57"/>
      <c r="F28" s="156">
        <f>SUM(D28*E28)</f>
        <v>0</v>
      </c>
      <c r="G28" s="163"/>
      <c r="H28" s="164">
        <f>SUM(F28:G28)</f>
        <v>0</v>
      </c>
      <c r="I28" s="16"/>
    </row>
    <row r="29" spans="1:9" x14ac:dyDescent="0.25">
      <c r="A29" s="16"/>
      <c r="B29" s="55" t="s">
        <v>49</v>
      </c>
      <c r="C29" s="45"/>
      <c r="D29" s="56"/>
      <c r="E29" s="57"/>
      <c r="F29" s="156">
        <f>SUM(D29*E29)</f>
        <v>0</v>
      </c>
      <c r="G29" s="163"/>
      <c r="H29" s="164">
        <f>SUM(F29:G29)</f>
        <v>0</v>
      </c>
      <c r="I29" s="16"/>
    </row>
    <row r="30" spans="1:9" x14ac:dyDescent="0.25">
      <c r="A30" s="16"/>
      <c r="B30" s="55" t="s">
        <v>51</v>
      </c>
      <c r="C30" s="45"/>
      <c r="D30" s="56"/>
      <c r="E30" s="57"/>
      <c r="F30" s="156">
        <f>SUM(D30*E30)</f>
        <v>0</v>
      </c>
      <c r="G30" s="163"/>
      <c r="H30" s="164">
        <f>SUM(F30:G30)</f>
        <v>0</v>
      </c>
      <c r="I30" s="16"/>
    </row>
    <row r="31" spans="1:9" x14ac:dyDescent="0.25">
      <c r="A31" s="16"/>
      <c r="B31" s="55" t="s">
        <v>58</v>
      </c>
      <c r="C31" s="45"/>
      <c r="D31" s="56"/>
      <c r="E31" s="57"/>
      <c r="F31" s="156">
        <f>SUM(D31*E31)</f>
        <v>0</v>
      </c>
      <c r="G31" s="163"/>
      <c r="H31" s="164">
        <f>SUM(F31:G31)</f>
        <v>0</v>
      </c>
      <c r="I31" s="16"/>
    </row>
    <row r="32" spans="1:9" ht="13.5" thickBot="1" x14ac:dyDescent="0.3">
      <c r="A32" s="16"/>
      <c r="B32" s="58" t="s">
        <v>19</v>
      </c>
      <c r="C32" s="59"/>
      <c r="D32" s="157">
        <f>SUM(D27:D31)</f>
        <v>0</v>
      </c>
      <c r="E32" s="60"/>
      <c r="F32" s="158">
        <f>SUM(F27:F31)</f>
        <v>0</v>
      </c>
      <c r="G32" s="165">
        <f>SUM(G27:G31)</f>
        <v>0</v>
      </c>
      <c r="H32" s="166">
        <f>SUM(H27:H31)</f>
        <v>0</v>
      </c>
      <c r="I32" s="16"/>
    </row>
    <row r="33" spans="1:9" ht="13.5" thickTop="1" x14ac:dyDescent="0.25">
      <c r="A33" s="16"/>
      <c r="B33" s="61" t="s">
        <v>56</v>
      </c>
      <c r="C33" s="52" t="s">
        <v>57</v>
      </c>
      <c r="D33" s="53"/>
      <c r="E33" s="54"/>
      <c r="F33" s="153">
        <f>SUM(D33*E33)</f>
        <v>0</v>
      </c>
      <c r="G33" s="167"/>
      <c r="H33" s="168">
        <f>SUM(F33:G33)</f>
        <v>0</v>
      </c>
      <c r="I33" s="16"/>
    </row>
    <row r="34" spans="1:9" x14ac:dyDescent="0.25">
      <c r="A34" s="16"/>
      <c r="B34" s="62" t="s">
        <v>59</v>
      </c>
      <c r="C34" s="30"/>
      <c r="D34" s="56"/>
      <c r="E34" s="57"/>
      <c r="F34" s="156">
        <f>SUM(D34*E34)</f>
        <v>0</v>
      </c>
      <c r="G34" s="154"/>
      <c r="H34" s="155">
        <f>SUM(F34:G34)</f>
        <v>0</v>
      </c>
      <c r="I34" s="16"/>
    </row>
    <row r="35" spans="1:9" x14ac:dyDescent="0.25">
      <c r="A35" s="16"/>
      <c r="B35" s="62" t="s">
        <v>49</v>
      </c>
      <c r="C35" s="30"/>
      <c r="D35" s="56"/>
      <c r="E35" s="57"/>
      <c r="F35" s="156">
        <f>SUM(D35*E35)</f>
        <v>0</v>
      </c>
      <c r="G35" s="154"/>
      <c r="H35" s="155">
        <f>SUM(F35:G35)</f>
        <v>0</v>
      </c>
      <c r="I35" s="16"/>
    </row>
    <row r="36" spans="1:9" x14ac:dyDescent="0.25">
      <c r="A36" s="16"/>
      <c r="B36" s="62" t="s">
        <v>51</v>
      </c>
      <c r="C36" s="30"/>
      <c r="D36" s="56"/>
      <c r="E36" s="57"/>
      <c r="F36" s="156">
        <f>SUM(D36*E36)</f>
        <v>0</v>
      </c>
      <c r="G36" s="154"/>
      <c r="H36" s="155">
        <f>SUM(F36:G36)</f>
        <v>0</v>
      </c>
      <c r="I36" s="16"/>
    </row>
    <row r="37" spans="1:9" x14ac:dyDescent="0.25">
      <c r="A37" s="16"/>
      <c r="B37" s="62" t="s">
        <v>58</v>
      </c>
      <c r="C37" s="30"/>
      <c r="D37" s="56"/>
      <c r="E37" s="57"/>
      <c r="F37" s="156">
        <f>SUM(D37*E37)</f>
        <v>0</v>
      </c>
      <c r="G37" s="154"/>
      <c r="H37" s="155">
        <f>SUM(F37:G37)</f>
        <v>0</v>
      </c>
      <c r="I37" s="16"/>
    </row>
    <row r="38" spans="1:9" ht="13.5" thickBot="1" x14ac:dyDescent="0.3">
      <c r="A38" s="16"/>
      <c r="B38" s="63" t="s">
        <v>19</v>
      </c>
      <c r="C38" s="64"/>
      <c r="D38" s="157">
        <f>SUM(D33:D37)</f>
        <v>0</v>
      </c>
      <c r="E38" s="60"/>
      <c r="F38" s="158">
        <f>SUM(F33:F37)</f>
        <v>0</v>
      </c>
      <c r="G38" s="159">
        <f>SUM(G33:G37)</f>
        <v>0</v>
      </c>
      <c r="H38" s="160">
        <f>SUM(H33:H37)</f>
        <v>0</v>
      </c>
      <c r="I38" s="16"/>
    </row>
    <row r="39" spans="1:9" ht="13.5" thickTop="1" x14ac:dyDescent="0.25">
      <c r="A39" s="16"/>
      <c r="B39" s="61" t="s">
        <v>56</v>
      </c>
      <c r="C39" s="52" t="s">
        <v>57</v>
      </c>
      <c r="D39" s="53"/>
      <c r="E39" s="54"/>
      <c r="F39" s="153">
        <f>SUM(D39*E39)</f>
        <v>0</v>
      </c>
      <c r="G39" s="167"/>
      <c r="H39" s="168">
        <f>SUM(F39:G39)</f>
        <v>0</v>
      </c>
      <c r="I39" s="16"/>
    </row>
    <row r="40" spans="1:9" x14ac:dyDescent="0.25">
      <c r="A40" s="16"/>
      <c r="B40" s="62" t="s">
        <v>47</v>
      </c>
      <c r="C40" s="30"/>
      <c r="D40" s="56"/>
      <c r="E40" s="57"/>
      <c r="F40" s="156">
        <f>SUM(D40*E40)</f>
        <v>0</v>
      </c>
      <c r="G40" s="154"/>
      <c r="H40" s="155">
        <f>SUM(F40:G40)</f>
        <v>0</v>
      </c>
      <c r="I40" s="16"/>
    </row>
    <row r="41" spans="1:9" x14ac:dyDescent="0.25">
      <c r="A41" s="16"/>
      <c r="B41" s="55" t="s">
        <v>49</v>
      </c>
      <c r="C41" s="45"/>
      <c r="D41" s="56"/>
      <c r="E41" s="57"/>
      <c r="F41" s="156">
        <f>SUM(D41*E41)</f>
        <v>0</v>
      </c>
      <c r="G41" s="154"/>
      <c r="H41" s="155">
        <f>SUM(F41:G41)</f>
        <v>0</v>
      </c>
      <c r="I41" s="16"/>
    </row>
    <row r="42" spans="1:9" x14ac:dyDescent="0.25">
      <c r="A42" s="16"/>
      <c r="B42" s="55" t="s">
        <v>51</v>
      </c>
      <c r="C42" s="45"/>
      <c r="D42" s="56"/>
      <c r="E42" s="57"/>
      <c r="F42" s="156">
        <f>SUM(D42*E42)</f>
        <v>0</v>
      </c>
      <c r="G42" s="154"/>
      <c r="H42" s="155">
        <f>SUM(F42:G42)</f>
        <v>0</v>
      </c>
      <c r="I42" s="16"/>
    </row>
    <row r="43" spans="1:9" x14ac:dyDescent="0.25">
      <c r="A43" s="16"/>
      <c r="B43" s="55" t="s">
        <v>58</v>
      </c>
      <c r="C43" s="45"/>
      <c r="D43" s="56"/>
      <c r="E43" s="57"/>
      <c r="F43" s="156">
        <f>SUM(D43*E43)</f>
        <v>0</v>
      </c>
      <c r="G43" s="154"/>
      <c r="H43" s="155">
        <f>SUM(F43:G43)</f>
        <v>0</v>
      </c>
      <c r="I43" s="16"/>
    </row>
    <row r="44" spans="1:9" ht="13.5" thickBot="1" x14ac:dyDescent="0.3">
      <c r="A44" s="16"/>
      <c r="B44" s="58" t="s">
        <v>19</v>
      </c>
      <c r="C44" s="59"/>
      <c r="D44" s="157">
        <f>SUM(D39:D43)</f>
        <v>0</v>
      </c>
      <c r="E44" s="60"/>
      <c r="F44" s="158">
        <f>SUM(F39:F43)</f>
        <v>0</v>
      </c>
      <c r="G44" s="159">
        <f>SUM(G39:G43)</f>
        <v>0</v>
      </c>
      <c r="H44" s="160">
        <f>SUM(H39:H43)</f>
        <v>0</v>
      </c>
      <c r="I44" s="16"/>
    </row>
    <row r="45" spans="1:9" ht="13.5" thickTop="1" x14ac:dyDescent="0.25">
      <c r="A45" s="16"/>
      <c r="B45" s="61" t="s">
        <v>56</v>
      </c>
      <c r="C45" s="52" t="s">
        <v>57</v>
      </c>
      <c r="D45" s="53"/>
      <c r="E45" s="54"/>
      <c r="F45" s="153">
        <f>SUM(D45*E45)</f>
        <v>0</v>
      </c>
      <c r="G45" s="167"/>
      <c r="H45" s="168">
        <f>SUM(F45:G45)</f>
        <v>0</v>
      </c>
      <c r="I45" s="16"/>
    </row>
    <row r="46" spans="1:9" x14ac:dyDescent="0.25">
      <c r="A46" s="16"/>
      <c r="B46" s="55" t="s">
        <v>47</v>
      </c>
      <c r="C46" s="45"/>
      <c r="E46" s="57"/>
      <c r="F46" s="156">
        <f>SUM(D46*E46)</f>
        <v>0</v>
      </c>
      <c r="G46" s="154"/>
      <c r="H46" s="155">
        <f>SUM(F46:G46)</f>
        <v>0</v>
      </c>
      <c r="I46" s="16"/>
    </row>
    <row r="47" spans="1:9" x14ac:dyDescent="0.25">
      <c r="A47" s="16"/>
      <c r="B47" s="62" t="s">
        <v>49</v>
      </c>
      <c r="C47" s="45"/>
      <c r="D47" s="56"/>
      <c r="E47" s="57"/>
      <c r="F47" s="156">
        <f>SUM(D47*E47)</f>
        <v>0</v>
      </c>
      <c r="G47" s="154"/>
      <c r="H47" s="155">
        <f>SUM(F47:G47)</f>
        <v>0</v>
      </c>
      <c r="I47" s="16"/>
    </row>
    <row r="48" spans="1:9" x14ac:dyDescent="0.25">
      <c r="A48" s="16"/>
      <c r="B48" s="62" t="s">
        <v>51</v>
      </c>
      <c r="C48" s="45"/>
      <c r="D48" s="56"/>
      <c r="E48" s="57"/>
      <c r="F48" s="156">
        <f>SUM(D48*E48)</f>
        <v>0</v>
      </c>
      <c r="G48" s="154"/>
      <c r="H48" s="155">
        <f>SUM(F48:G48)</f>
        <v>0</v>
      </c>
      <c r="I48" s="16"/>
    </row>
    <row r="49" spans="1:9" x14ac:dyDescent="0.25">
      <c r="A49" s="16"/>
      <c r="B49" s="62" t="s">
        <v>58</v>
      </c>
      <c r="C49" s="45"/>
      <c r="D49" s="56"/>
      <c r="E49" s="57"/>
      <c r="F49" s="156">
        <f>SUM(D49*E49)</f>
        <v>0</v>
      </c>
      <c r="G49" s="154"/>
      <c r="H49" s="155">
        <f>SUM(F49:G49)</f>
        <v>0</v>
      </c>
      <c r="I49" s="16"/>
    </row>
    <row r="50" spans="1:9" x14ac:dyDescent="0.25">
      <c r="A50" s="16"/>
      <c r="B50" s="65" t="s">
        <v>19</v>
      </c>
      <c r="C50" s="45"/>
      <c r="D50" s="169">
        <f>SUM(D45:D49)</f>
        <v>0</v>
      </c>
      <c r="E50" s="66"/>
      <c r="F50" s="170">
        <f>SUM(F45:F49)</f>
        <v>0</v>
      </c>
      <c r="G50" s="171">
        <f>SUM(G45:G49)</f>
        <v>0</v>
      </c>
      <c r="H50" s="172">
        <f>SUM(H45:H49)</f>
        <v>0</v>
      </c>
      <c r="I50" s="16"/>
    </row>
    <row r="51" spans="1:9" ht="15" x14ac:dyDescent="0.25">
      <c r="A51" s="16"/>
      <c r="B51" s="531"/>
      <c r="C51" s="532"/>
      <c r="D51" s="532"/>
      <c r="E51" s="532"/>
      <c r="F51" s="532"/>
      <c r="G51" s="533"/>
      <c r="H51" s="534"/>
      <c r="I51" s="16"/>
    </row>
    <row r="52" spans="1:9" ht="25.5" x14ac:dyDescent="0.25">
      <c r="A52" s="16"/>
      <c r="B52" s="535" t="s">
        <v>60</v>
      </c>
      <c r="C52" s="536"/>
      <c r="D52" s="536"/>
      <c r="E52" s="537"/>
      <c r="F52" s="173" t="s">
        <v>61</v>
      </c>
      <c r="G52" s="173" t="s">
        <v>25</v>
      </c>
      <c r="H52" s="174" t="s">
        <v>43</v>
      </c>
      <c r="I52" s="67"/>
    </row>
    <row r="53" spans="1:9" x14ac:dyDescent="0.25">
      <c r="A53" s="16"/>
      <c r="B53" s="538" t="s">
        <v>62</v>
      </c>
      <c r="C53" s="539"/>
      <c r="D53" s="539"/>
      <c r="E53" s="540"/>
      <c r="F53" s="175">
        <f t="shared" ref="F53:G57" si="0">SUM(F14, F21, F27, F33, F39, F45)</f>
        <v>15000</v>
      </c>
      <c r="G53" s="176">
        <f t="shared" si="0"/>
        <v>1500</v>
      </c>
      <c r="H53" s="177">
        <f>SUM(F53:G53)</f>
        <v>16500</v>
      </c>
      <c r="I53" s="67"/>
    </row>
    <row r="54" spans="1:9" x14ac:dyDescent="0.25">
      <c r="A54" s="16"/>
      <c r="B54" s="538" t="s">
        <v>63</v>
      </c>
      <c r="C54" s="539"/>
      <c r="D54" s="539"/>
      <c r="E54" s="540"/>
      <c r="F54" s="175">
        <f t="shared" si="0"/>
        <v>1147.5</v>
      </c>
      <c r="G54" s="176">
        <f t="shared" si="0"/>
        <v>20</v>
      </c>
      <c r="H54" s="177">
        <f>SUM(F54:G54)</f>
        <v>1167.5</v>
      </c>
      <c r="I54" s="67"/>
    </row>
    <row r="55" spans="1:9" x14ac:dyDescent="0.25">
      <c r="A55" s="16"/>
      <c r="B55" s="538" t="s">
        <v>64</v>
      </c>
      <c r="C55" s="539"/>
      <c r="D55" s="539"/>
      <c r="E55" s="540"/>
      <c r="F55" s="175">
        <f t="shared" si="0"/>
        <v>2400</v>
      </c>
      <c r="G55" s="176">
        <f t="shared" si="0"/>
        <v>100</v>
      </c>
      <c r="H55" s="177">
        <f>SUM(F55:G55)</f>
        <v>2500</v>
      </c>
      <c r="I55" s="67"/>
    </row>
    <row r="56" spans="1:9" x14ac:dyDescent="0.25">
      <c r="A56" s="16"/>
      <c r="B56" s="538" t="s">
        <v>65</v>
      </c>
      <c r="C56" s="539"/>
      <c r="D56" s="539"/>
      <c r="E56" s="540"/>
      <c r="F56" s="175">
        <f t="shared" si="0"/>
        <v>3000</v>
      </c>
      <c r="G56" s="176">
        <f t="shared" si="0"/>
        <v>300</v>
      </c>
      <c r="H56" s="177">
        <f>SUM(F56:G56)</f>
        <v>3300</v>
      </c>
      <c r="I56" s="67"/>
    </row>
    <row r="57" spans="1:9" x14ac:dyDescent="0.25">
      <c r="A57" s="16"/>
      <c r="B57" s="538" t="s">
        <v>58</v>
      </c>
      <c r="C57" s="539"/>
      <c r="D57" s="539"/>
      <c r="E57" s="540"/>
      <c r="F57" s="175">
        <f t="shared" si="0"/>
        <v>600</v>
      </c>
      <c r="G57" s="176">
        <f t="shared" si="0"/>
        <v>10</v>
      </c>
      <c r="H57" s="177">
        <f>SUM(F57:G57)</f>
        <v>610</v>
      </c>
      <c r="I57" s="67"/>
    </row>
    <row r="58" spans="1:9" ht="15" x14ac:dyDescent="0.25">
      <c r="A58" s="16"/>
      <c r="B58" s="68"/>
      <c r="C58" s="289"/>
      <c r="D58" s="541" t="s">
        <v>66</v>
      </c>
      <c r="E58" s="542"/>
      <c r="F58" s="175">
        <f>SUM(F53:F57)</f>
        <v>22147.5</v>
      </c>
      <c r="G58" s="176">
        <f>SUM(G53:G57)</f>
        <v>1930</v>
      </c>
      <c r="H58" s="177">
        <f>SUM(H53:H57)</f>
        <v>24077.5</v>
      </c>
      <c r="I58" s="67"/>
    </row>
    <row r="59" spans="1:9" ht="15" x14ac:dyDescent="0.25">
      <c r="A59" s="16"/>
      <c r="B59" s="543" t="s">
        <v>67</v>
      </c>
      <c r="C59" s="544"/>
      <c r="D59" s="544"/>
      <c r="E59" s="544"/>
      <c r="F59" s="544"/>
      <c r="G59" s="545"/>
      <c r="H59" s="546"/>
      <c r="I59" s="67"/>
    </row>
    <row r="60" spans="1:9" ht="38.25" x14ac:dyDescent="0.25">
      <c r="A60" s="16"/>
      <c r="B60" s="69" t="s">
        <v>68</v>
      </c>
      <c r="C60" s="70" t="s">
        <v>69</v>
      </c>
      <c r="D60" s="70" t="s">
        <v>70</v>
      </c>
      <c r="E60" s="71" t="s">
        <v>41</v>
      </c>
      <c r="F60" s="178" t="s">
        <v>61</v>
      </c>
      <c r="G60" s="179" t="s">
        <v>25</v>
      </c>
      <c r="H60" s="180" t="s">
        <v>43</v>
      </c>
      <c r="I60" s="67"/>
    </row>
    <row r="61" spans="1:9" x14ac:dyDescent="0.25">
      <c r="A61" s="16"/>
      <c r="B61" s="526" t="s">
        <v>71</v>
      </c>
      <c r="C61" s="527"/>
      <c r="D61" s="527"/>
      <c r="E61" s="527"/>
      <c r="F61" s="527"/>
      <c r="G61" s="181"/>
      <c r="H61" s="181"/>
      <c r="I61" s="67"/>
    </row>
    <row r="62" spans="1:9" x14ac:dyDescent="0.25">
      <c r="A62" s="16"/>
      <c r="B62" s="72" t="s">
        <v>72</v>
      </c>
      <c r="C62" s="73"/>
      <c r="D62" s="73"/>
      <c r="E62" s="74"/>
      <c r="F62" s="182"/>
      <c r="G62" s="183"/>
      <c r="H62" s="183"/>
      <c r="I62" s="67"/>
    </row>
    <row r="63" spans="1:9" x14ac:dyDescent="0.25">
      <c r="A63" s="16"/>
      <c r="B63" s="72" t="s">
        <v>73</v>
      </c>
      <c r="C63" s="75"/>
      <c r="D63" s="76"/>
      <c r="E63" s="57"/>
      <c r="F63" s="184">
        <f t="shared" ref="F63:F68" si="1">SUM(D63*E63)</f>
        <v>0</v>
      </c>
      <c r="G63" s="163"/>
      <c r="H63" s="185"/>
      <c r="I63" s="67"/>
    </row>
    <row r="64" spans="1:9" x14ac:dyDescent="0.25">
      <c r="A64" s="16"/>
      <c r="B64" s="72" t="s">
        <v>74</v>
      </c>
      <c r="C64" s="75"/>
      <c r="D64" s="76"/>
      <c r="E64" s="57"/>
      <c r="F64" s="184">
        <f t="shared" si="1"/>
        <v>0</v>
      </c>
      <c r="G64" s="163"/>
      <c r="H64" s="185"/>
      <c r="I64" s="67"/>
    </row>
    <row r="65" spans="1:9" x14ac:dyDescent="0.25">
      <c r="A65" s="16"/>
      <c r="B65" s="72" t="s">
        <v>75</v>
      </c>
      <c r="C65" s="75"/>
      <c r="D65" s="76"/>
      <c r="E65" s="57"/>
      <c r="F65" s="184">
        <f t="shared" si="1"/>
        <v>0</v>
      </c>
      <c r="G65" s="163"/>
      <c r="H65" s="185"/>
      <c r="I65" s="67"/>
    </row>
    <row r="66" spans="1:9" x14ac:dyDescent="0.25">
      <c r="A66" s="16"/>
      <c r="B66" s="72" t="s">
        <v>58</v>
      </c>
      <c r="C66" s="75"/>
      <c r="D66" s="76"/>
      <c r="E66" s="57"/>
      <c r="F66" s="184">
        <f t="shared" si="1"/>
        <v>0</v>
      </c>
      <c r="G66" s="163"/>
      <c r="H66" s="185"/>
      <c r="I66" s="67"/>
    </row>
    <row r="67" spans="1:9" x14ac:dyDescent="0.25">
      <c r="A67" s="16"/>
      <c r="B67" s="72" t="s">
        <v>58</v>
      </c>
      <c r="C67" s="75"/>
      <c r="D67" s="76"/>
      <c r="E67" s="77"/>
      <c r="F67" s="184">
        <f t="shared" si="1"/>
        <v>0</v>
      </c>
      <c r="G67" s="163"/>
      <c r="H67" s="185"/>
      <c r="I67" s="67"/>
    </row>
    <row r="68" spans="1:9" x14ac:dyDescent="0.25">
      <c r="A68" s="16"/>
      <c r="B68" s="300" t="s">
        <v>158</v>
      </c>
      <c r="C68" s="301"/>
      <c r="D68" s="76"/>
      <c r="E68" s="77">
        <v>1</v>
      </c>
      <c r="F68" s="184">
        <f t="shared" si="1"/>
        <v>0</v>
      </c>
      <c r="G68" s="163"/>
      <c r="H68" s="185"/>
      <c r="I68" s="67"/>
    </row>
    <row r="69" spans="1:9" x14ac:dyDescent="0.25">
      <c r="A69" s="16"/>
      <c r="B69" s="44" t="s">
        <v>76</v>
      </c>
      <c r="C69" s="78"/>
      <c r="D69" s="186">
        <f>SUM(D63:D67)</f>
        <v>0</v>
      </c>
      <c r="E69" s="79"/>
      <c r="F69" s="187">
        <f>SUM(F63:F67)</f>
        <v>0</v>
      </c>
      <c r="G69" s="186">
        <f>SUM(G63:G67)</f>
        <v>0</v>
      </c>
      <c r="H69" s="188">
        <f>SUM(H63:H67)</f>
        <v>0</v>
      </c>
      <c r="I69" s="16"/>
    </row>
    <row r="70" spans="1:9" x14ac:dyDescent="0.25">
      <c r="A70" s="16"/>
      <c r="B70" s="526" t="s">
        <v>77</v>
      </c>
      <c r="C70" s="527"/>
      <c r="D70" s="527"/>
      <c r="E70" s="527"/>
      <c r="F70" s="527"/>
      <c r="G70" s="189"/>
      <c r="H70" s="189"/>
      <c r="I70" s="16"/>
    </row>
    <row r="71" spans="1:9" x14ac:dyDescent="0.25">
      <c r="A71" s="16"/>
      <c r="B71" s="72" t="s">
        <v>72</v>
      </c>
      <c r="C71" s="80"/>
      <c r="D71" s="73"/>
      <c r="E71" s="74"/>
      <c r="F71" s="190">
        <v>0</v>
      </c>
      <c r="G71" s="191"/>
      <c r="H71" s="191"/>
      <c r="I71" s="16"/>
    </row>
    <row r="72" spans="1:9" x14ac:dyDescent="0.25">
      <c r="A72" s="16"/>
      <c r="B72" s="81" t="s">
        <v>78</v>
      </c>
      <c r="C72" s="82"/>
      <c r="D72" s="83"/>
      <c r="E72" s="57"/>
      <c r="F72" s="184">
        <f t="shared" ref="F72:H79" si="2">SUM(D72*E72)</f>
        <v>0</v>
      </c>
      <c r="G72" s="163"/>
      <c r="H72" s="185">
        <f t="shared" ref="H72:H78" si="3">SUM(F72:G72)</f>
        <v>0</v>
      </c>
      <c r="I72" s="16"/>
    </row>
    <row r="73" spans="1:9" x14ac:dyDescent="0.25">
      <c r="A73" s="16"/>
      <c r="B73" s="81" t="s">
        <v>79</v>
      </c>
      <c r="C73" s="82"/>
      <c r="D73" s="83"/>
      <c r="E73" s="57"/>
      <c r="F73" s="184">
        <f t="shared" si="2"/>
        <v>0</v>
      </c>
      <c r="G73" s="163"/>
      <c r="H73" s="185">
        <f t="shared" si="3"/>
        <v>0</v>
      </c>
      <c r="I73" s="16"/>
    </row>
    <row r="74" spans="1:9" x14ac:dyDescent="0.25">
      <c r="A74" s="16"/>
      <c r="B74" s="81" t="s">
        <v>74</v>
      </c>
      <c r="C74" s="82"/>
      <c r="D74" s="83"/>
      <c r="E74" s="57"/>
      <c r="F74" s="184">
        <f t="shared" si="2"/>
        <v>0</v>
      </c>
      <c r="G74" s="163"/>
      <c r="H74" s="185">
        <f t="shared" si="3"/>
        <v>0</v>
      </c>
      <c r="I74" s="16"/>
    </row>
    <row r="75" spans="1:9" x14ac:dyDescent="0.25">
      <c r="A75" s="16"/>
      <c r="B75" s="81" t="s">
        <v>75</v>
      </c>
      <c r="C75" s="82"/>
      <c r="D75" s="83"/>
      <c r="E75" s="57"/>
      <c r="F75" s="184">
        <f t="shared" si="2"/>
        <v>0</v>
      </c>
      <c r="G75" s="163"/>
      <c r="H75" s="185">
        <f t="shared" si="3"/>
        <v>0</v>
      </c>
      <c r="I75" s="16"/>
    </row>
    <row r="76" spans="1:9" x14ac:dyDescent="0.25">
      <c r="A76" s="16"/>
      <c r="B76" s="81" t="s">
        <v>80</v>
      </c>
      <c r="C76" s="82"/>
      <c r="D76" s="83"/>
      <c r="E76" s="57"/>
      <c r="F76" s="184">
        <f t="shared" si="2"/>
        <v>0</v>
      </c>
      <c r="G76" s="163"/>
      <c r="H76" s="185">
        <f t="shared" si="3"/>
        <v>0</v>
      </c>
      <c r="I76" s="16"/>
    </row>
    <row r="77" spans="1:9" x14ac:dyDescent="0.25">
      <c r="A77" s="16"/>
      <c r="B77" s="72" t="s">
        <v>58</v>
      </c>
      <c r="C77" s="84"/>
      <c r="D77" s="85"/>
      <c r="E77" s="57"/>
      <c r="F77" s="184">
        <f t="shared" si="2"/>
        <v>0</v>
      </c>
      <c r="G77" s="163"/>
      <c r="H77" s="185">
        <f t="shared" si="3"/>
        <v>0</v>
      </c>
      <c r="I77" s="16"/>
    </row>
    <row r="78" spans="1:9" x14ac:dyDescent="0.25">
      <c r="A78" s="16"/>
      <c r="B78" s="86" t="s">
        <v>58</v>
      </c>
      <c r="C78" s="87"/>
      <c r="D78" s="87"/>
      <c r="E78" s="88"/>
      <c r="F78" s="222">
        <f t="shared" si="2"/>
        <v>0</v>
      </c>
      <c r="G78" s="193"/>
      <c r="H78" s="215">
        <f t="shared" si="3"/>
        <v>0</v>
      </c>
      <c r="I78" s="16"/>
    </row>
    <row r="79" spans="1:9" ht="25.5" x14ac:dyDescent="0.25">
      <c r="A79" s="16"/>
      <c r="B79" s="300" t="s">
        <v>159</v>
      </c>
      <c r="C79" s="128"/>
      <c r="D79" s="87"/>
      <c r="E79" s="88">
        <v>1</v>
      </c>
      <c r="F79" s="305">
        <f t="shared" si="2"/>
        <v>0</v>
      </c>
      <c r="G79" s="193"/>
      <c r="H79" s="215">
        <f t="shared" si="2"/>
        <v>0</v>
      </c>
      <c r="I79" s="16"/>
    </row>
    <row r="80" spans="1:9" x14ac:dyDescent="0.25">
      <c r="A80" s="16"/>
      <c r="B80" s="89" t="s">
        <v>81</v>
      </c>
      <c r="C80" s="90"/>
      <c r="D80" s="195">
        <f>SUM(D72:D78)</f>
        <v>0</v>
      </c>
      <c r="E80" s="91"/>
      <c r="F80" s="306">
        <f>SUM(F72:F78)</f>
        <v>0</v>
      </c>
      <c r="G80" s="196">
        <f>SUM(G72:G78)</f>
        <v>0</v>
      </c>
      <c r="H80" s="307">
        <f>SUM(H72:H78)</f>
        <v>0</v>
      </c>
      <c r="I80" s="16"/>
    </row>
    <row r="81" spans="1:9" x14ac:dyDescent="0.25">
      <c r="A81" s="16"/>
      <c r="B81" s="92" t="s">
        <v>82</v>
      </c>
      <c r="C81" s="93"/>
      <c r="D81" s="197">
        <f>SUM(D69,D80)</f>
        <v>0</v>
      </c>
      <c r="E81" s="94"/>
      <c r="F81" s="187">
        <f>SUM(F69,F80)</f>
        <v>0</v>
      </c>
      <c r="G81" s="186">
        <f>SUM(G69, G80)</f>
        <v>0</v>
      </c>
      <c r="H81" s="188">
        <f>SUM(H69, H80)</f>
        <v>0</v>
      </c>
      <c r="I81" s="16"/>
    </row>
    <row r="82" spans="1:9" ht="15" x14ac:dyDescent="0.25">
      <c r="A82" s="16"/>
      <c r="B82" s="550" t="s">
        <v>83</v>
      </c>
      <c r="C82" s="551"/>
      <c r="D82" s="551"/>
      <c r="E82" s="551"/>
      <c r="F82" s="551"/>
      <c r="G82" s="552"/>
      <c r="H82" s="553"/>
      <c r="I82" s="16"/>
    </row>
    <row r="83" spans="1:9" ht="38.25" x14ac:dyDescent="0.25">
      <c r="A83" s="16"/>
      <c r="B83" s="198" t="s">
        <v>84</v>
      </c>
      <c r="C83" s="199" t="s">
        <v>85</v>
      </c>
      <c r="D83" s="200" t="s">
        <v>70</v>
      </c>
      <c r="E83" s="201" t="s">
        <v>86</v>
      </c>
      <c r="F83" s="202" t="s">
        <v>61</v>
      </c>
      <c r="G83" s="202" t="s">
        <v>25</v>
      </c>
      <c r="H83" s="203" t="s">
        <v>43</v>
      </c>
      <c r="I83" s="16"/>
    </row>
    <row r="84" spans="1:9" x14ac:dyDescent="0.25">
      <c r="A84" s="16"/>
      <c r="B84" s="96" t="s">
        <v>72</v>
      </c>
      <c r="C84" s="97"/>
      <c r="D84" s="97"/>
      <c r="E84" s="98"/>
      <c r="F84" s="204"/>
      <c r="G84" s="204"/>
      <c r="H84" s="205"/>
      <c r="I84" s="16"/>
    </row>
    <row r="85" spans="1:9" x14ac:dyDescent="0.25">
      <c r="A85" s="16"/>
      <c r="B85" s="99"/>
      <c r="C85" s="100"/>
      <c r="D85" s="101"/>
      <c r="E85" s="57"/>
      <c r="F85" s="206">
        <f t="shared" ref="F85:F93" si="4">SUM(D85*E85)</f>
        <v>0</v>
      </c>
      <c r="G85" s="193"/>
      <c r="H85" s="194">
        <f t="shared" ref="H85:H93" si="5">SUM(F85:G85)</f>
        <v>0</v>
      </c>
      <c r="I85" s="16"/>
    </row>
    <row r="86" spans="1:9" x14ac:dyDescent="0.25">
      <c r="A86" s="16"/>
      <c r="B86" s="99"/>
      <c r="C86" s="100"/>
      <c r="D86" s="101"/>
      <c r="E86" s="57"/>
      <c r="F86" s="192">
        <f t="shared" si="4"/>
        <v>0</v>
      </c>
      <c r="G86" s="193"/>
      <c r="H86" s="194">
        <f t="shared" si="5"/>
        <v>0</v>
      </c>
      <c r="I86" s="16"/>
    </row>
    <row r="87" spans="1:9" x14ac:dyDescent="0.25">
      <c r="A87" s="16"/>
      <c r="B87" s="99"/>
      <c r="C87" s="100"/>
      <c r="D87" s="101"/>
      <c r="E87" s="57"/>
      <c r="F87" s="207">
        <f t="shared" si="4"/>
        <v>0</v>
      </c>
      <c r="G87" s="208"/>
      <c r="H87" s="209">
        <f t="shared" si="5"/>
        <v>0</v>
      </c>
      <c r="I87" s="16"/>
    </row>
    <row r="88" spans="1:9" x14ac:dyDescent="0.25">
      <c r="A88" s="16"/>
      <c r="B88" s="99"/>
      <c r="C88" s="100"/>
      <c r="D88" s="101"/>
      <c r="E88" s="57"/>
      <c r="F88" s="192">
        <f t="shared" si="4"/>
        <v>0</v>
      </c>
      <c r="G88" s="193"/>
      <c r="H88" s="194">
        <f t="shared" si="5"/>
        <v>0</v>
      </c>
      <c r="I88" s="16"/>
    </row>
    <row r="89" spans="1:9" x14ac:dyDescent="0.25">
      <c r="A89" s="16"/>
      <c r="B89" s="99"/>
      <c r="C89" s="100"/>
      <c r="D89" s="101"/>
      <c r="E89" s="57"/>
      <c r="F89" s="192">
        <f t="shared" si="4"/>
        <v>0</v>
      </c>
      <c r="G89" s="193"/>
      <c r="H89" s="194">
        <f t="shared" si="5"/>
        <v>0</v>
      </c>
      <c r="I89" s="16"/>
    </row>
    <row r="90" spans="1:9" x14ac:dyDescent="0.25">
      <c r="A90" s="16"/>
      <c r="B90" s="99"/>
      <c r="C90" s="100"/>
      <c r="D90" s="101"/>
      <c r="E90" s="57"/>
      <c r="F90" s="192">
        <f t="shared" si="4"/>
        <v>0</v>
      </c>
      <c r="G90" s="193"/>
      <c r="H90" s="194">
        <f t="shared" si="5"/>
        <v>0</v>
      </c>
      <c r="I90" s="16"/>
    </row>
    <row r="91" spans="1:9" x14ac:dyDescent="0.25">
      <c r="A91" s="16"/>
      <c r="B91" s="86"/>
      <c r="C91" s="87"/>
      <c r="D91" s="103"/>
      <c r="E91" s="57"/>
      <c r="F91" s="192">
        <f t="shared" si="4"/>
        <v>0</v>
      </c>
      <c r="G91" s="193"/>
      <c r="H91" s="194">
        <f t="shared" si="5"/>
        <v>0</v>
      </c>
      <c r="I91" s="16"/>
    </row>
    <row r="92" spans="1:9" x14ac:dyDescent="0.25">
      <c r="A92" s="16"/>
      <c r="B92" s="96"/>
      <c r="C92" s="104"/>
      <c r="D92" s="105"/>
      <c r="E92" s="57"/>
      <c r="F92" s="192">
        <f t="shared" si="4"/>
        <v>0</v>
      </c>
      <c r="G92" s="193"/>
      <c r="H92" s="194">
        <f t="shared" si="5"/>
        <v>0</v>
      </c>
      <c r="I92" s="16"/>
    </row>
    <row r="93" spans="1:9" x14ac:dyDescent="0.25">
      <c r="A93" s="16"/>
      <c r="B93" s="300" t="s">
        <v>160</v>
      </c>
      <c r="C93" s="302"/>
      <c r="D93" s="106"/>
      <c r="E93" s="57">
        <v>1</v>
      </c>
      <c r="F93" s="192">
        <f t="shared" si="4"/>
        <v>0</v>
      </c>
      <c r="G93" s="193"/>
      <c r="H93" s="194">
        <f t="shared" si="5"/>
        <v>0</v>
      </c>
      <c r="I93" s="16"/>
    </row>
    <row r="94" spans="1:9" x14ac:dyDescent="0.25">
      <c r="A94" s="16"/>
      <c r="B94" s="107" t="s">
        <v>19</v>
      </c>
      <c r="C94" s="108"/>
      <c r="D94" s="186">
        <f>SUM(D85:D93)</f>
        <v>0</v>
      </c>
      <c r="E94" s="109"/>
      <c r="F94" s="187">
        <f>SUM(F85:F93)</f>
        <v>0</v>
      </c>
      <c r="G94" s="186">
        <f>SUM(G85:G93)</f>
        <v>0</v>
      </c>
      <c r="H94" s="188">
        <f>SUM(H85:H93)</f>
        <v>0</v>
      </c>
      <c r="I94" s="16"/>
    </row>
    <row r="95" spans="1:9" ht="15" x14ac:dyDescent="0.25">
      <c r="A95" s="16"/>
      <c r="B95" s="554" t="s">
        <v>87</v>
      </c>
      <c r="C95" s="555"/>
      <c r="D95" s="555"/>
      <c r="E95" s="555"/>
      <c r="F95" s="555"/>
      <c r="G95" s="556"/>
      <c r="H95" s="557"/>
      <c r="I95" s="16"/>
    </row>
    <row r="96" spans="1:9" ht="38.25" x14ac:dyDescent="0.25">
      <c r="A96" s="16"/>
      <c r="B96" s="198" t="s">
        <v>88</v>
      </c>
      <c r="C96" s="199" t="s">
        <v>85</v>
      </c>
      <c r="D96" s="200" t="s">
        <v>70</v>
      </c>
      <c r="E96" s="201" t="s">
        <v>41</v>
      </c>
      <c r="F96" s="202" t="s">
        <v>61</v>
      </c>
      <c r="G96" s="202" t="s">
        <v>25</v>
      </c>
      <c r="H96" s="203" t="s">
        <v>43</v>
      </c>
      <c r="I96" s="16"/>
    </row>
    <row r="97" spans="1:9" x14ac:dyDescent="0.25">
      <c r="A97" s="16"/>
      <c r="B97" s="86" t="s">
        <v>72</v>
      </c>
      <c r="C97" s="110"/>
      <c r="D97" s="110"/>
      <c r="E97" s="111"/>
      <c r="F97" s="210" t="s">
        <v>89</v>
      </c>
      <c r="G97" s="183"/>
      <c r="H97" s="183"/>
      <c r="I97" s="16"/>
    </row>
    <row r="98" spans="1:9" x14ac:dyDescent="0.25">
      <c r="A98" s="16"/>
      <c r="B98" s="99"/>
      <c r="C98" s="100"/>
      <c r="D98" s="101"/>
      <c r="E98" s="57"/>
      <c r="F98" s="192">
        <f t="shared" ref="F98:F108" si="6">SUM(D98*E98)</f>
        <v>0</v>
      </c>
      <c r="G98" s="193"/>
      <c r="H98" s="194">
        <f t="shared" ref="H98:H108" si="7">SUM(F98:G98)</f>
        <v>0</v>
      </c>
      <c r="I98" s="16"/>
    </row>
    <row r="99" spans="1:9" x14ac:dyDescent="0.25">
      <c r="A99" s="16"/>
      <c r="B99" s="99"/>
      <c r="C99" s="100"/>
      <c r="D99" s="101"/>
      <c r="E99" s="57"/>
      <c r="F99" s="192">
        <f t="shared" si="6"/>
        <v>0</v>
      </c>
      <c r="G99" s="193"/>
      <c r="H99" s="194">
        <f t="shared" si="7"/>
        <v>0</v>
      </c>
      <c r="I99" s="16"/>
    </row>
    <row r="100" spans="1:9" x14ac:dyDescent="0.25">
      <c r="A100" s="16"/>
      <c r="B100" s="99"/>
      <c r="C100" s="100"/>
      <c r="D100" s="101"/>
      <c r="E100" s="57"/>
      <c r="F100" s="192">
        <f t="shared" si="6"/>
        <v>0</v>
      </c>
      <c r="G100" s="193"/>
      <c r="H100" s="194">
        <f t="shared" si="7"/>
        <v>0</v>
      </c>
      <c r="I100" s="16"/>
    </row>
    <row r="101" spans="1:9" x14ac:dyDescent="0.25">
      <c r="A101" s="16"/>
      <c r="B101" s="99"/>
      <c r="C101" s="100"/>
      <c r="D101" s="101"/>
      <c r="E101" s="57"/>
      <c r="F101" s="192">
        <f t="shared" si="6"/>
        <v>0</v>
      </c>
      <c r="G101" s="193"/>
      <c r="H101" s="194">
        <f t="shared" si="7"/>
        <v>0</v>
      </c>
      <c r="I101" s="16"/>
    </row>
    <row r="102" spans="1:9" x14ac:dyDescent="0.25">
      <c r="A102" s="16"/>
      <c r="B102" s="99"/>
      <c r="C102" s="112"/>
      <c r="D102" s="113"/>
      <c r="E102" s="57"/>
      <c r="F102" s="192">
        <f t="shared" si="6"/>
        <v>0</v>
      </c>
      <c r="G102" s="193"/>
      <c r="H102" s="194">
        <f t="shared" si="7"/>
        <v>0</v>
      </c>
      <c r="I102" s="16"/>
    </row>
    <row r="103" spans="1:9" x14ac:dyDescent="0.25">
      <c r="A103" s="16"/>
      <c r="B103" s="99"/>
      <c r="C103" s="112"/>
      <c r="D103" s="113"/>
      <c r="E103" s="57"/>
      <c r="F103" s="192">
        <f t="shared" si="6"/>
        <v>0</v>
      </c>
      <c r="G103" s="193"/>
      <c r="H103" s="194">
        <f t="shared" si="7"/>
        <v>0</v>
      </c>
      <c r="I103" s="16"/>
    </row>
    <row r="104" spans="1:9" x14ac:dyDescent="0.25">
      <c r="A104" s="16"/>
      <c r="B104" s="99"/>
      <c r="C104" s="112"/>
      <c r="D104" s="113"/>
      <c r="E104" s="57"/>
      <c r="F104" s="192">
        <f t="shared" si="6"/>
        <v>0</v>
      </c>
      <c r="G104" s="193"/>
      <c r="H104" s="194">
        <f t="shared" si="7"/>
        <v>0</v>
      </c>
      <c r="I104" s="16"/>
    </row>
    <row r="105" spans="1:9" x14ac:dyDescent="0.25">
      <c r="A105" s="16"/>
      <c r="B105" s="99"/>
      <c r="C105" s="112"/>
      <c r="D105" s="113"/>
      <c r="E105" s="57"/>
      <c r="F105" s="192">
        <f t="shared" si="6"/>
        <v>0</v>
      </c>
      <c r="G105" s="193"/>
      <c r="H105" s="194">
        <f t="shared" si="7"/>
        <v>0</v>
      </c>
      <c r="I105" s="16"/>
    </row>
    <row r="106" spans="1:9" x14ac:dyDescent="0.25">
      <c r="A106" s="16"/>
      <c r="B106" s="99"/>
      <c r="C106" s="112"/>
      <c r="D106" s="113"/>
      <c r="E106" s="57"/>
      <c r="F106" s="192">
        <f t="shared" si="6"/>
        <v>0</v>
      </c>
      <c r="G106" s="193"/>
      <c r="H106" s="194">
        <f t="shared" si="7"/>
        <v>0</v>
      </c>
      <c r="I106" s="16"/>
    </row>
    <row r="107" spans="1:9" x14ac:dyDescent="0.25">
      <c r="A107" s="16"/>
      <c r="B107" s="99"/>
      <c r="C107" s="112"/>
      <c r="D107" s="113"/>
      <c r="E107" s="57"/>
      <c r="F107" s="192">
        <f t="shared" si="6"/>
        <v>0</v>
      </c>
      <c r="G107" s="193"/>
      <c r="H107" s="194">
        <f t="shared" si="7"/>
        <v>0</v>
      </c>
      <c r="I107" s="16"/>
    </row>
    <row r="108" spans="1:9" x14ac:dyDescent="0.25">
      <c r="A108" s="16"/>
      <c r="B108" s="300" t="s">
        <v>161</v>
      </c>
      <c r="C108" s="303"/>
      <c r="D108" s="114"/>
      <c r="E108" s="57">
        <v>1</v>
      </c>
      <c r="F108" s="192">
        <f t="shared" si="6"/>
        <v>0</v>
      </c>
      <c r="G108" s="193"/>
      <c r="H108" s="194">
        <f t="shared" si="7"/>
        <v>0</v>
      </c>
      <c r="I108" s="16"/>
    </row>
    <row r="109" spans="1:9" x14ac:dyDescent="0.25">
      <c r="A109" s="16"/>
      <c r="B109" s="115" t="s">
        <v>19</v>
      </c>
      <c r="C109" s="116"/>
      <c r="D109" s="211">
        <f>SUM(D98:D108)</f>
        <v>0</v>
      </c>
      <c r="E109" s="117"/>
      <c r="F109" s="187">
        <f>SUM(F98:F108)</f>
        <v>0</v>
      </c>
      <c r="G109" s="186">
        <f>SUM(G98:G108)</f>
        <v>0</v>
      </c>
      <c r="H109" s="188">
        <f>SUM(H98:H108)</f>
        <v>0</v>
      </c>
      <c r="I109" s="16"/>
    </row>
    <row r="110" spans="1:9" ht="15" x14ac:dyDescent="0.25">
      <c r="A110" s="16"/>
      <c r="B110" s="558" t="s">
        <v>90</v>
      </c>
      <c r="C110" s="559"/>
      <c r="D110" s="559"/>
      <c r="E110" s="559"/>
      <c r="F110" s="559"/>
      <c r="G110" s="560"/>
      <c r="H110" s="561"/>
      <c r="I110" s="16"/>
    </row>
    <row r="111" spans="1:9" ht="38.25" x14ac:dyDescent="0.25">
      <c r="A111" s="16"/>
      <c r="B111" s="118" t="s">
        <v>91</v>
      </c>
      <c r="C111" s="95" t="s">
        <v>85</v>
      </c>
      <c r="D111" s="70" t="s">
        <v>70</v>
      </c>
      <c r="E111" s="71" t="s">
        <v>41</v>
      </c>
      <c r="F111" s="178" t="s">
        <v>61</v>
      </c>
      <c r="G111" s="70" t="s">
        <v>25</v>
      </c>
      <c r="H111" s="180" t="s">
        <v>43</v>
      </c>
      <c r="I111" s="16"/>
    </row>
    <row r="112" spans="1:9" x14ac:dyDescent="0.25">
      <c r="A112" s="16"/>
      <c r="B112" s="86" t="s">
        <v>72</v>
      </c>
      <c r="C112" s="110"/>
      <c r="D112" s="110"/>
      <c r="E112" s="111"/>
      <c r="F112" s="212" t="s">
        <v>89</v>
      </c>
      <c r="G112" s="183"/>
      <c r="H112" s="183"/>
      <c r="I112" s="16"/>
    </row>
    <row r="113" spans="1:9" x14ac:dyDescent="0.25">
      <c r="A113" s="16"/>
      <c r="B113" s="86"/>
      <c r="C113" s="87"/>
      <c r="D113" s="103"/>
      <c r="E113" s="57"/>
      <c r="F113" s="213">
        <f>SUM(D113*E113)</f>
        <v>0</v>
      </c>
      <c r="G113" s="214"/>
      <c r="H113" s="215">
        <f>SUM(F113:G113)</f>
        <v>0</v>
      </c>
      <c r="I113" s="16"/>
    </row>
    <row r="114" spans="1:9" x14ac:dyDescent="0.25">
      <c r="A114" s="16"/>
      <c r="B114" s="86"/>
      <c r="C114" s="119"/>
      <c r="D114" s="120"/>
      <c r="E114" s="57"/>
      <c r="F114" s="213">
        <f>SUM(D114*E114)</f>
        <v>0</v>
      </c>
      <c r="G114" s="214"/>
      <c r="H114" s="215">
        <f>SUM(F114:G114)</f>
        <v>0</v>
      </c>
      <c r="I114" s="16"/>
    </row>
    <row r="115" spans="1:9" x14ac:dyDescent="0.25">
      <c r="A115" s="16"/>
      <c r="B115" s="86"/>
      <c r="C115" s="119"/>
      <c r="D115" s="120"/>
      <c r="E115" s="57"/>
      <c r="F115" s="213">
        <f>SUM(D115*E115)</f>
        <v>0</v>
      </c>
      <c r="G115" s="214"/>
      <c r="H115" s="215">
        <f>SUM(F115:G115)</f>
        <v>0</v>
      </c>
      <c r="I115" s="16"/>
    </row>
    <row r="116" spans="1:9" x14ac:dyDescent="0.25">
      <c r="A116" s="16"/>
      <c r="B116" s="86"/>
      <c r="C116" s="119"/>
      <c r="D116" s="119"/>
      <c r="E116" s="121"/>
      <c r="F116" s="213">
        <f>SUM(D116*E116)</f>
        <v>0</v>
      </c>
      <c r="G116" s="214"/>
      <c r="H116" s="215">
        <f>SUM(F116:G116)</f>
        <v>0</v>
      </c>
      <c r="I116" s="16"/>
    </row>
    <row r="117" spans="1:9" x14ac:dyDescent="0.25">
      <c r="A117" s="16"/>
      <c r="B117" s="300" t="s">
        <v>162</v>
      </c>
      <c r="C117" s="304"/>
      <c r="D117" s="119"/>
      <c r="E117" s="121">
        <v>1</v>
      </c>
      <c r="F117" s="213">
        <f>SUM(D117*E117)</f>
        <v>0</v>
      </c>
      <c r="G117" s="214"/>
      <c r="H117" s="215">
        <f>SUM(F117:G117)</f>
        <v>0</v>
      </c>
      <c r="I117" s="16"/>
    </row>
    <row r="118" spans="1:9" x14ac:dyDescent="0.25">
      <c r="A118" s="16"/>
      <c r="B118" s="216" t="s">
        <v>19</v>
      </c>
      <c r="C118" s="217"/>
      <c r="D118" s="218">
        <f>SUM(D113:D117)</f>
        <v>0</v>
      </c>
      <c r="E118" s="219"/>
      <c r="F118" s="220">
        <f>SUM(F113:F117)</f>
        <v>0</v>
      </c>
      <c r="G118" s="220">
        <f>SUM(G113:G117)</f>
        <v>0</v>
      </c>
      <c r="H118" s="221">
        <f>SUM(H113:H117)</f>
        <v>0</v>
      </c>
      <c r="I118" s="16"/>
    </row>
    <row r="119" spans="1:9" ht="15" x14ac:dyDescent="0.25">
      <c r="A119" s="16"/>
      <c r="B119" s="562" t="s">
        <v>92</v>
      </c>
      <c r="C119" s="563"/>
      <c r="D119" s="563"/>
      <c r="E119" s="563"/>
      <c r="F119" s="563"/>
      <c r="G119" s="564"/>
      <c r="H119" s="565"/>
      <c r="I119" s="16"/>
    </row>
    <row r="120" spans="1:9" ht="38.25" x14ac:dyDescent="0.25">
      <c r="A120" s="16"/>
      <c r="B120" s="198" t="s">
        <v>93</v>
      </c>
      <c r="C120" s="199" t="s">
        <v>85</v>
      </c>
      <c r="D120" s="200" t="s">
        <v>70</v>
      </c>
      <c r="E120" s="201" t="s">
        <v>41</v>
      </c>
      <c r="F120" s="202" t="s">
        <v>61</v>
      </c>
      <c r="G120" s="202" t="s">
        <v>25</v>
      </c>
      <c r="H120" s="203" t="s">
        <v>43</v>
      </c>
      <c r="I120" s="16"/>
    </row>
    <row r="121" spans="1:9" x14ac:dyDescent="0.25">
      <c r="A121" s="16"/>
      <c r="B121" s="86" t="s">
        <v>94</v>
      </c>
      <c r="C121" s="110"/>
      <c r="D121" s="110"/>
      <c r="E121" s="123"/>
      <c r="F121" s="210" t="s">
        <v>89</v>
      </c>
      <c r="G121" s="183"/>
      <c r="H121" s="183"/>
      <c r="I121" s="16"/>
    </row>
    <row r="122" spans="1:9" x14ac:dyDescent="0.25">
      <c r="A122" s="16"/>
      <c r="B122" s="86"/>
      <c r="C122" s="87"/>
      <c r="D122" s="103"/>
      <c r="E122" s="57"/>
      <c r="F122" s="222">
        <f>SUM(D122*E122)</f>
        <v>0</v>
      </c>
      <c r="G122" s="214"/>
      <c r="H122" s="215">
        <f>SUM(F122:G122)</f>
        <v>0</v>
      </c>
      <c r="I122" s="16"/>
    </row>
    <row r="123" spans="1:9" x14ac:dyDescent="0.25">
      <c r="A123" s="16"/>
      <c r="B123" s="86"/>
      <c r="C123" s="87"/>
      <c r="D123" s="103"/>
      <c r="E123" s="57"/>
      <c r="F123" s="222">
        <f>SUM(D123*E123)</f>
        <v>0</v>
      </c>
      <c r="G123" s="214"/>
      <c r="H123" s="215">
        <f>SUM(F123:G123)</f>
        <v>0</v>
      </c>
      <c r="I123" s="16"/>
    </row>
    <row r="124" spans="1:9" x14ac:dyDescent="0.25">
      <c r="A124" s="16"/>
      <c r="B124" s="86"/>
      <c r="C124" s="87"/>
      <c r="D124" s="103"/>
      <c r="E124" s="57"/>
      <c r="F124" s="222">
        <f>SUM(D124*E124)</f>
        <v>0</v>
      </c>
      <c r="G124" s="214"/>
      <c r="H124" s="215">
        <f>SUM(F124:G124)</f>
        <v>0</v>
      </c>
      <c r="I124" s="16"/>
    </row>
    <row r="125" spans="1:9" x14ac:dyDescent="0.25">
      <c r="A125" s="16"/>
      <c r="B125" s="300" t="s">
        <v>163</v>
      </c>
      <c r="C125" s="128"/>
      <c r="D125" s="103"/>
      <c r="E125" s="57">
        <v>1</v>
      </c>
      <c r="F125" s="222">
        <f>SUM(D125*E125)</f>
        <v>0</v>
      </c>
      <c r="G125" s="214"/>
      <c r="H125" s="215">
        <f>SUM(F125:G125)</f>
        <v>0</v>
      </c>
      <c r="I125" s="16"/>
    </row>
    <row r="126" spans="1:9" x14ac:dyDescent="0.25">
      <c r="A126" s="16"/>
      <c r="B126" s="223" t="s">
        <v>19</v>
      </c>
      <c r="C126" s="224"/>
      <c r="D126" s="220">
        <f>SUM(D122:D125)</f>
        <v>0</v>
      </c>
      <c r="E126" s="225"/>
      <c r="F126" s="226">
        <f>SUM(F122:F125)</f>
        <v>0</v>
      </c>
      <c r="G126" s="220">
        <f>SUM(G122:G125)</f>
        <v>0</v>
      </c>
      <c r="H126" s="221">
        <f>SUM(H122:H125)</f>
        <v>0</v>
      </c>
      <c r="I126" s="16"/>
    </row>
    <row r="127" spans="1:9" ht="15" x14ac:dyDescent="0.25">
      <c r="A127" s="16"/>
      <c r="B127" s="562" t="s">
        <v>95</v>
      </c>
      <c r="C127" s="563"/>
      <c r="D127" s="563"/>
      <c r="E127" s="563"/>
      <c r="F127" s="563"/>
      <c r="G127" s="564"/>
      <c r="H127" s="565"/>
      <c r="I127" s="16"/>
    </row>
    <row r="128" spans="1:9" ht="25.5" x14ac:dyDescent="0.25">
      <c r="A128" s="16"/>
      <c r="B128" s="227" t="s">
        <v>96</v>
      </c>
      <c r="C128" s="228"/>
      <c r="D128" s="228"/>
      <c r="E128" s="229"/>
      <c r="F128" s="230" t="s">
        <v>61</v>
      </c>
      <c r="G128" s="231" t="s">
        <v>25</v>
      </c>
      <c r="H128" s="232" t="s">
        <v>43</v>
      </c>
      <c r="I128" s="16"/>
    </row>
    <row r="129" spans="1:9" ht="15" x14ac:dyDescent="0.25">
      <c r="A129" s="16"/>
      <c r="B129" s="566" t="s">
        <v>97</v>
      </c>
      <c r="C129" s="567"/>
      <c r="D129" s="568"/>
      <c r="E129" s="124"/>
      <c r="F129" s="233">
        <f>F58</f>
        <v>22147.5</v>
      </c>
      <c r="G129" s="234">
        <f>(G58)</f>
        <v>1930</v>
      </c>
      <c r="H129" s="235">
        <f t="shared" ref="H129:H134" si="8">SUM(F129:G129)</f>
        <v>24077.5</v>
      </c>
      <c r="I129" s="16"/>
    </row>
    <row r="130" spans="1:9" ht="15" x14ac:dyDescent="0.25">
      <c r="A130" s="16"/>
      <c r="B130" s="566" t="s">
        <v>98</v>
      </c>
      <c r="C130" s="567"/>
      <c r="D130" s="568"/>
      <c r="E130" s="124"/>
      <c r="F130" s="233">
        <f>F81</f>
        <v>0</v>
      </c>
      <c r="G130" s="234">
        <f>(G81)</f>
        <v>0</v>
      </c>
      <c r="H130" s="235">
        <f t="shared" si="8"/>
        <v>0</v>
      </c>
      <c r="I130" s="16"/>
    </row>
    <row r="131" spans="1:9" ht="15" x14ac:dyDescent="0.25">
      <c r="A131" s="16"/>
      <c r="B131" s="566" t="s">
        <v>21</v>
      </c>
      <c r="C131" s="567"/>
      <c r="D131" s="568"/>
      <c r="E131" s="125"/>
      <c r="F131" s="233">
        <f>F94</f>
        <v>0</v>
      </c>
      <c r="G131" s="234">
        <f>(G94)</f>
        <v>0</v>
      </c>
      <c r="H131" s="235">
        <f t="shared" si="8"/>
        <v>0</v>
      </c>
      <c r="I131" s="16"/>
    </row>
    <row r="132" spans="1:9" ht="15" x14ac:dyDescent="0.25">
      <c r="A132" s="16"/>
      <c r="B132" s="569" t="s">
        <v>22</v>
      </c>
      <c r="C132" s="570"/>
      <c r="D132" s="571"/>
      <c r="E132" s="126"/>
      <c r="F132" s="233">
        <f>F109</f>
        <v>0</v>
      </c>
      <c r="G132" s="234">
        <f>(G109)</f>
        <v>0</v>
      </c>
      <c r="H132" s="235">
        <f t="shared" si="8"/>
        <v>0</v>
      </c>
      <c r="I132" s="16"/>
    </row>
    <row r="133" spans="1:9" ht="15" x14ac:dyDescent="0.25">
      <c r="A133" s="16"/>
      <c r="B133" s="572" t="s">
        <v>99</v>
      </c>
      <c r="C133" s="573"/>
      <c r="D133" s="574"/>
      <c r="E133" s="126"/>
      <c r="F133" s="233">
        <f>F118</f>
        <v>0</v>
      </c>
      <c r="G133" s="234">
        <f>(G118)</f>
        <v>0</v>
      </c>
      <c r="H133" s="235">
        <f t="shared" si="8"/>
        <v>0</v>
      </c>
      <c r="I133" s="16"/>
    </row>
    <row r="134" spans="1:9" ht="15" x14ac:dyDescent="0.25">
      <c r="A134" s="16"/>
      <c r="B134" s="575" t="s">
        <v>100</v>
      </c>
      <c r="C134" s="576"/>
      <c r="D134" s="577"/>
      <c r="E134" s="127"/>
      <c r="F134" s="222">
        <f>F126</f>
        <v>0</v>
      </c>
      <c r="G134" s="236">
        <f>(G126)</f>
        <v>0</v>
      </c>
      <c r="H134" s="237">
        <f t="shared" si="8"/>
        <v>0</v>
      </c>
      <c r="I134" s="16"/>
    </row>
    <row r="135" spans="1:9" ht="15" x14ac:dyDescent="0.25">
      <c r="A135" s="16"/>
      <c r="B135" s="547" t="s">
        <v>19</v>
      </c>
      <c r="C135" s="548"/>
      <c r="D135" s="549"/>
      <c r="E135" s="238"/>
      <c r="F135" s="239">
        <f>SUM(F129:F134)</f>
        <v>22147.5</v>
      </c>
      <c r="G135" s="240">
        <f>SUM(G129:G134)</f>
        <v>1930</v>
      </c>
      <c r="H135" s="241">
        <f>SUM(H129:H134)</f>
        <v>24077.5</v>
      </c>
      <c r="I135" s="16"/>
    </row>
    <row r="136" spans="1:9" ht="15" x14ac:dyDescent="0.25">
      <c r="A136" s="16"/>
      <c r="B136" s="578"/>
      <c r="C136" s="579"/>
      <c r="D136" s="579"/>
      <c r="E136" s="579"/>
      <c r="F136" s="579"/>
      <c r="G136" s="580"/>
      <c r="H136" s="581"/>
      <c r="I136" s="16"/>
    </row>
    <row r="137" spans="1:9" ht="38.25" x14ac:dyDescent="0.25">
      <c r="A137" s="16"/>
      <c r="B137" s="198" t="s">
        <v>101</v>
      </c>
      <c r="C137" s="242"/>
      <c r="D137" s="243" t="s">
        <v>70</v>
      </c>
      <c r="E137" s="244" t="s">
        <v>41</v>
      </c>
      <c r="F137" s="245" t="s">
        <v>61</v>
      </c>
      <c r="G137" s="245" t="s">
        <v>25</v>
      </c>
      <c r="H137" s="246" t="s">
        <v>102</v>
      </c>
      <c r="I137" s="16"/>
    </row>
    <row r="138" spans="1:9" x14ac:dyDescent="0.25">
      <c r="A138" s="16"/>
      <c r="B138" s="86" t="s">
        <v>103</v>
      </c>
      <c r="C138" s="128"/>
      <c r="D138" s="247"/>
      <c r="E138" s="248"/>
      <c r="F138" s="210" t="s">
        <v>89</v>
      </c>
      <c r="G138" s="183"/>
      <c r="H138" s="183"/>
      <c r="I138" s="16"/>
    </row>
    <row r="139" spans="1:9" x14ac:dyDescent="0.25">
      <c r="A139" s="16"/>
      <c r="B139" s="122" t="s">
        <v>104</v>
      </c>
      <c r="C139" s="119"/>
      <c r="D139" s="120"/>
      <c r="E139" s="121"/>
      <c r="F139" s="222">
        <f>SUM(D139*E139)</f>
        <v>0</v>
      </c>
      <c r="G139" s="249"/>
      <c r="H139" s="237">
        <f>SUM(F139:G139)</f>
        <v>0</v>
      </c>
      <c r="I139" s="16"/>
    </row>
    <row r="140" spans="1:9" x14ac:dyDescent="0.25">
      <c r="A140" s="16"/>
      <c r="B140" s="250" t="s">
        <v>19</v>
      </c>
      <c r="C140" s="250"/>
      <c r="D140" s="240">
        <f>D139</f>
        <v>0</v>
      </c>
      <c r="E140" s="251"/>
      <c r="F140" s="239">
        <f>F139</f>
        <v>0</v>
      </c>
      <c r="G140" s="252">
        <f>(G139)</f>
        <v>0</v>
      </c>
      <c r="H140" s="253">
        <f>SUM(F140:G140)</f>
        <v>0</v>
      </c>
      <c r="I140" s="16"/>
    </row>
    <row r="141" spans="1:9" ht="15.75" thickBot="1" x14ac:dyDescent="0.3">
      <c r="A141" s="16"/>
      <c r="B141" s="582" t="s">
        <v>105</v>
      </c>
      <c r="C141" s="583"/>
      <c r="D141" s="583"/>
      <c r="E141" s="583"/>
      <c r="F141" s="583"/>
      <c r="G141" s="584"/>
      <c r="H141" s="585"/>
      <c r="I141" s="16"/>
    </row>
    <row r="142" spans="1:9" ht="26.25" thickBot="1" x14ac:dyDescent="0.3">
      <c r="A142" s="16"/>
      <c r="B142" s="586"/>
      <c r="C142" s="587"/>
      <c r="D142" s="587"/>
      <c r="E142" s="588"/>
      <c r="F142" s="254" t="s">
        <v>61</v>
      </c>
      <c r="G142" s="255" t="s">
        <v>25</v>
      </c>
      <c r="H142" s="256" t="s">
        <v>102</v>
      </c>
      <c r="I142" s="16"/>
    </row>
    <row r="143" spans="1:9" ht="15.75" thickBot="1" x14ac:dyDescent="0.3">
      <c r="A143" s="16"/>
      <c r="B143" s="589"/>
      <c r="C143" s="590"/>
      <c r="D143" s="590"/>
      <c r="E143" s="590"/>
      <c r="F143" s="590"/>
      <c r="G143" s="591"/>
      <c r="H143" s="592"/>
      <c r="I143" s="16"/>
    </row>
    <row r="144" spans="1:9" ht="13.5" thickBot="1" x14ac:dyDescent="0.3">
      <c r="A144" s="16"/>
      <c r="B144" s="593" t="s">
        <v>106</v>
      </c>
      <c r="C144" s="594"/>
      <c r="D144" s="594"/>
      <c r="E144" s="595"/>
      <c r="F144" s="257">
        <f>SUM(F135, F140)</f>
        <v>22147.5</v>
      </c>
      <c r="G144" s="258">
        <f>SUM(G58, G81, G94, G109, G118, G126, G140)</f>
        <v>1930</v>
      </c>
      <c r="H144" s="259">
        <f>SUM(H135, H140)</f>
        <v>24077.5</v>
      </c>
      <c r="I144" s="16"/>
    </row>
    <row r="145" spans="1:9" x14ac:dyDescent="0.25">
      <c r="A145" s="16"/>
      <c r="B145" s="129"/>
      <c r="C145" s="129"/>
      <c r="D145" s="42"/>
      <c r="E145" s="130"/>
      <c r="F145" s="131"/>
      <c r="G145" s="131"/>
      <c r="H145" s="131"/>
      <c r="I145" s="16"/>
    </row>
    <row r="146" spans="1:9" x14ac:dyDescent="0.25">
      <c r="A146" s="16"/>
      <c r="B146" s="17"/>
      <c r="C146" s="17"/>
      <c r="D146" s="16"/>
      <c r="E146" s="18"/>
      <c r="F146" s="18"/>
      <c r="G146" s="18"/>
      <c r="H146" s="18"/>
      <c r="I146" s="16"/>
    </row>
    <row r="147" spans="1:9" x14ac:dyDescent="0.25">
      <c r="A147" s="16"/>
      <c r="B147" s="17"/>
      <c r="C147" s="17"/>
      <c r="D147" s="16"/>
      <c r="E147" s="18"/>
      <c r="F147" s="16"/>
      <c r="G147" s="16"/>
      <c r="H147" s="16"/>
      <c r="I147" s="16"/>
    </row>
  </sheetData>
  <sheetProtection algorithmName="SHA-512" hashValue="c9pwQJ6i7CEDXB5thZkX0QOytyxZvc+fEXsPaoWHacmDr2/xgpy8OWgridipu49BYjH7Tui4xFcJVTved4KGnA==" saltValue="5KSYd3PMdpR7Vakq3bTI7w==" spinCount="100000" sheet="1" objects="1" scenarios="1"/>
  <mergeCells count="35">
    <mergeCell ref="B143:H143"/>
    <mergeCell ref="B144:E144"/>
    <mergeCell ref="B70:F70"/>
    <mergeCell ref="B82:H82"/>
    <mergeCell ref="B95:H95"/>
    <mergeCell ref="B110:H110"/>
    <mergeCell ref="B119:H119"/>
    <mergeCell ref="B141:H141"/>
    <mergeCell ref="B142:E142"/>
    <mergeCell ref="B134:D134"/>
    <mergeCell ref="B135:D135"/>
    <mergeCell ref="B136:H136"/>
    <mergeCell ref="B133:D133"/>
    <mergeCell ref="B129:D129"/>
    <mergeCell ref="B130:D130"/>
    <mergeCell ref="B131:D131"/>
    <mergeCell ref="B132:D132"/>
    <mergeCell ref="B127:H127"/>
    <mergeCell ref="B10:H10"/>
    <mergeCell ref="B51:H51"/>
    <mergeCell ref="B52:E52"/>
    <mergeCell ref="B53:E53"/>
    <mergeCell ref="B54:E54"/>
    <mergeCell ref="B55:E55"/>
    <mergeCell ref="B56:E56"/>
    <mergeCell ref="B57:E57"/>
    <mergeCell ref="D58:E58"/>
    <mergeCell ref="B59:H59"/>
    <mergeCell ref="B61:F61"/>
    <mergeCell ref="B9:H9"/>
    <mergeCell ref="B1:H1"/>
    <mergeCell ref="B2:H2"/>
    <mergeCell ref="D3:F3"/>
    <mergeCell ref="D5:F5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D2385-ABE5-4041-A43E-C89DC9A3D09E}">
  <dimension ref="A1:H78"/>
  <sheetViews>
    <sheetView workbookViewId="0">
      <selection activeCell="B7" sqref="B7:G7"/>
    </sheetView>
  </sheetViews>
  <sheetFormatPr defaultRowHeight="15" x14ac:dyDescent="0.25"/>
  <cols>
    <col min="1" max="1" width="23.28515625" customWidth="1"/>
    <col min="2" max="2" width="41.140625" customWidth="1"/>
    <col min="3" max="3" width="20.7109375" customWidth="1"/>
    <col min="4" max="4" width="15.85546875" customWidth="1"/>
    <col min="5" max="5" width="15.140625" customWidth="1"/>
    <col min="6" max="6" width="23.85546875" customWidth="1"/>
    <col min="7" max="7" width="28.85546875" customWidth="1"/>
    <col min="8" max="8" width="26" customWidth="1"/>
  </cols>
  <sheetData>
    <row r="1" spans="1:8" ht="101.25" customHeight="1" x14ac:dyDescent="0.25">
      <c r="A1" s="297"/>
      <c r="B1" s="297"/>
      <c r="C1" s="297"/>
      <c r="D1" s="297"/>
      <c r="E1" s="297"/>
      <c r="F1" s="297"/>
      <c r="G1" s="297"/>
      <c r="H1" s="297"/>
    </row>
    <row r="2" spans="1:8" ht="15.75" x14ac:dyDescent="0.25">
      <c r="A2" s="297"/>
      <c r="B2" s="626" t="s">
        <v>107</v>
      </c>
      <c r="C2" s="626"/>
      <c r="D2" s="626"/>
      <c r="E2" s="626"/>
      <c r="F2" s="626"/>
      <c r="G2" s="626"/>
      <c r="H2" s="297"/>
    </row>
    <row r="3" spans="1:8" ht="15.75" x14ac:dyDescent="0.25">
      <c r="A3" s="297"/>
      <c r="B3" s="627" t="s">
        <v>108</v>
      </c>
      <c r="C3" s="627"/>
      <c r="D3" s="627"/>
      <c r="E3" s="627"/>
      <c r="F3" s="627"/>
      <c r="G3" s="627"/>
      <c r="H3" s="297"/>
    </row>
    <row r="4" spans="1:8" ht="15.75" x14ac:dyDescent="0.25">
      <c r="A4" s="297"/>
      <c r="B4" s="628" t="s">
        <v>109</v>
      </c>
      <c r="C4" s="628"/>
      <c r="D4" s="628"/>
      <c r="E4" s="628"/>
      <c r="F4" s="628"/>
      <c r="G4" s="628"/>
      <c r="H4" s="297"/>
    </row>
    <row r="5" spans="1:8" ht="15.75" x14ac:dyDescent="0.25">
      <c r="A5" s="297"/>
      <c r="B5" s="628" t="s">
        <v>110</v>
      </c>
      <c r="C5" s="628"/>
      <c r="D5" s="628"/>
      <c r="E5" s="628"/>
      <c r="F5" s="628"/>
      <c r="G5" s="628"/>
      <c r="H5" s="297"/>
    </row>
    <row r="6" spans="1:8" x14ac:dyDescent="0.25">
      <c r="A6" s="297"/>
      <c r="B6" s="629"/>
      <c r="C6" s="629"/>
      <c r="D6" s="629"/>
      <c r="E6" s="629"/>
      <c r="F6" s="629"/>
      <c r="G6" s="629"/>
      <c r="H6" s="297"/>
    </row>
    <row r="7" spans="1:8" ht="18.75" x14ac:dyDescent="0.25">
      <c r="A7" s="297"/>
      <c r="B7" s="625" t="s">
        <v>243</v>
      </c>
      <c r="C7" s="625"/>
      <c r="D7" s="625"/>
      <c r="E7" s="625"/>
      <c r="F7" s="625"/>
      <c r="G7" s="625"/>
      <c r="H7" s="297"/>
    </row>
    <row r="8" spans="1:8" x14ac:dyDescent="0.25">
      <c r="A8" s="297"/>
      <c r="B8" s="614"/>
      <c r="C8" s="614"/>
      <c r="D8" s="614"/>
      <c r="E8" s="614"/>
      <c r="F8" s="614"/>
      <c r="G8" s="614"/>
      <c r="H8" s="297"/>
    </row>
    <row r="9" spans="1:8" x14ac:dyDescent="0.25">
      <c r="A9" s="297"/>
      <c r="B9" s="615" t="s">
        <v>111</v>
      </c>
      <c r="C9" s="611"/>
      <c r="D9" s="611"/>
      <c r="E9" s="611"/>
      <c r="F9" s="611"/>
      <c r="G9" s="612"/>
      <c r="H9" s="297"/>
    </row>
    <row r="10" spans="1:8" ht="15.75" x14ac:dyDescent="0.25">
      <c r="A10" s="297"/>
      <c r="B10" s="610" t="s">
        <v>112</v>
      </c>
      <c r="C10" s="616"/>
      <c r="D10" s="616"/>
      <c r="E10" s="616"/>
      <c r="F10" s="616"/>
      <c r="G10" s="617"/>
      <c r="H10" s="297"/>
    </row>
    <row r="11" spans="1:8" ht="15.75" x14ac:dyDescent="0.25">
      <c r="A11" s="297"/>
      <c r="B11" s="610" t="s">
        <v>113</v>
      </c>
      <c r="C11" s="616"/>
      <c r="D11" s="616"/>
      <c r="E11" s="616"/>
      <c r="F11" s="616"/>
      <c r="G11" s="617"/>
      <c r="H11" s="297"/>
    </row>
    <row r="12" spans="1:8" ht="15.75" x14ac:dyDescent="0.25">
      <c r="A12" s="297"/>
      <c r="B12" s="618"/>
      <c r="C12" s="619"/>
      <c r="D12" s="619"/>
      <c r="E12" s="619"/>
      <c r="F12" s="619"/>
      <c r="G12" s="620"/>
      <c r="H12" s="297"/>
    </row>
    <row r="13" spans="1:8" ht="31.5" x14ac:dyDescent="0.25">
      <c r="A13" s="297"/>
      <c r="B13" s="262" t="s">
        <v>114</v>
      </c>
      <c r="C13" s="262" t="s">
        <v>115</v>
      </c>
      <c r="D13" s="262" t="s">
        <v>116</v>
      </c>
      <c r="E13" s="262" t="s">
        <v>117</v>
      </c>
      <c r="F13" s="262" t="s">
        <v>118</v>
      </c>
      <c r="G13" s="262" t="s">
        <v>119</v>
      </c>
      <c r="H13" s="297"/>
    </row>
    <row r="14" spans="1:8" ht="15.75" x14ac:dyDescent="0.25">
      <c r="A14" s="297"/>
      <c r="B14" s="261" t="s">
        <v>120</v>
      </c>
      <c r="C14" s="261"/>
      <c r="D14" s="261"/>
      <c r="E14" s="261"/>
      <c r="F14" s="261"/>
      <c r="G14" s="261"/>
      <c r="H14" s="297"/>
    </row>
    <row r="15" spans="1:8" ht="15.75" x14ac:dyDescent="0.25">
      <c r="A15" s="297"/>
      <c r="B15" s="261" t="s">
        <v>121</v>
      </c>
      <c r="C15" s="261"/>
      <c r="D15" s="261"/>
      <c r="E15" s="261"/>
      <c r="F15" s="261"/>
      <c r="G15" s="261"/>
      <c r="H15" s="297"/>
    </row>
    <row r="16" spans="1:8" ht="16.5" thickBot="1" x14ac:dyDescent="0.3">
      <c r="A16" s="297"/>
      <c r="B16" s="263" t="s">
        <v>122</v>
      </c>
      <c r="C16" s="263"/>
      <c r="D16" s="263"/>
      <c r="E16" s="263"/>
      <c r="F16" s="263"/>
      <c r="G16" s="263"/>
      <c r="H16" s="297"/>
    </row>
    <row r="17" spans="1:8" ht="16.5" thickTop="1" x14ac:dyDescent="0.25">
      <c r="A17" s="297"/>
      <c r="B17" s="293" t="s">
        <v>123</v>
      </c>
      <c r="C17" s="293"/>
      <c r="D17" s="293"/>
      <c r="E17" s="293"/>
      <c r="F17" s="293"/>
      <c r="G17" s="293"/>
      <c r="H17" s="297"/>
    </row>
    <row r="18" spans="1:8" ht="15.75" x14ac:dyDescent="0.25">
      <c r="A18" s="297"/>
      <c r="B18" s="596"/>
      <c r="C18" s="597"/>
      <c r="D18" s="597"/>
      <c r="E18" s="597"/>
      <c r="F18" s="597"/>
      <c r="G18" s="598"/>
      <c r="H18" s="297"/>
    </row>
    <row r="19" spans="1:8" ht="31.5" x14ac:dyDescent="0.25">
      <c r="A19" s="297"/>
      <c r="B19" s="262" t="s">
        <v>114</v>
      </c>
      <c r="C19" s="262" t="s">
        <v>115</v>
      </c>
      <c r="D19" s="262" t="s">
        <v>116</v>
      </c>
      <c r="E19" s="262" t="s">
        <v>117</v>
      </c>
      <c r="F19" s="262" t="s">
        <v>118</v>
      </c>
      <c r="G19" s="262" t="s">
        <v>119</v>
      </c>
      <c r="H19" s="297"/>
    </row>
    <row r="20" spans="1:8" ht="15.75" x14ac:dyDescent="0.25">
      <c r="A20" s="297"/>
      <c r="B20" s="261" t="s">
        <v>124</v>
      </c>
      <c r="C20" s="261"/>
      <c r="D20" s="261"/>
      <c r="E20" s="261"/>
      <c r="F20" s="261"/>
      <c r="G20" s="261"/>
      <c r="H20" s="297"/>
    </row>
    <row r="21" spans="1:8" ht="15.75" x14ac:dyDescent="0.25">
      <c r="A21" s="297"/>
      <c r="B21" s="261" t="s">
        <v>125</v>
      </c>
      <c r="C21" s="261"/>
      <c r="D21" s="261"/>
      <c r="E21" s="261"/>
      <c r="F21" s="261"/>
      <c r="G21" s="261"/>
      <c r="H21" s="297"/>
    </row>
    <row r="22" spans="1:8" ht="16.5" thickBot="1" x14ac:dyDescent="0.3">
      <c r="A22" s="297"/>
      <c r="B22" s="263" t="s">
        <v>126</v>
      </c>
      <c r="C22" s="263"/>
      <c r="D22" s="263"/>
      <c r="E22" s="263"/>
      <c r="F22" s="263"/>
      <c r="G22" s="263"/>
      <c r="H22" s="297"/>
    </row>
    <row r="23" spans="1:8" ht="15.75" thickTop="1" x14ac:dyDescent="0.25">
      <c r="A23" s="297"/>
      <c r="B23" s="621" t="s">
        <v>127</v>
      </c>
      <c r="C23" s="622"/>
      <c r="D23" s="622"/>
      <c r="E23" s="622"/>
      <c r="F23" s="622"/>
      <c r="G23" s="623"/>
      <c r="H23" s="297"/>
    </row>
    <row r="24" spans="1:8" ht="15.75" x14ac:dyDescent="0.25">
      <c r="A24" s="297"/>
      <c r="B24" s="292"/>
      <c r="C24" s="294"/>
      <c r="D24" s="294"/>
      <c r="E24" s="294"/>
      <c r="F24" s="294"/>
      <c r="G24" s="295"/>
      <c r="H24" s="297"/>
    </row>
    <row r="25" spans="1:8" ht="31.5" x14ac:dyDescent="0.25">
      <c r="A25" s="297"/>
      <c r="B25" s="262" t="s">
        <v>114</v>
      </c>
      <c r="C25" s="262" t="s">
        <v>115</v>
      </c>
      <c r="D25" s="262" t="s">
        <v>116</v>
      </c>
      <c r="E25" s="262" t="s">
        <v>117</v>
      </c>
      <c r="F25" s="262" t="s">
        <v>118</v>
      </c>
      <c r="G25" s="262" t="s">
        <v>119</v>
      </c>
      <c r="H25" s="297"/>
    </row>
    <row r="26" spans="1:8" ht="15.75" x14ac:dyDescent="0.25">
      <c r="A26" s="297"/>
      <c r="B26" s="261" t="s">
        <v>128</v>
      </c>
      <c r="C26" s="261"/>
      <c r="D26" s="261"/>
      <c r="E26" s="261"/>
      <c r="F26" s="261"/>
      <c r="G26" s="261"/>
      <c r="H26" s="297"/>
    </row>
    <row r="27" spans="1:8" ht="15.75" x14ac:dyDescent="0.25">
      <c r="A27" s="297"/>
      <c r="B27" s="261" t="s">
        <v>129</v>
      </c>
      <c r="C27" s="261"/>
      <c r="D27" s="261"/>
      <c r="E27" s="261"/>
      <c r="F27" s="261"/>
      <c r="G27" s="261"/>
      <c r="H27" s="297"/>
    </row>
    <row r="28" spans="1:8" ht="16.5" thickBot="1" x14ac:dyDescent="0.3">
      <c r="A28" s="297"/>
      <c r="B28" s="264" t="s">
        <v>130</v>
      </c>
      <c r="C28" s="264"/>
      <c r="D28" s="264"/>
      <c r="E28" s="264"/>
      <c r="F28" s="264"/>
      <c r="G28" s="264"/>
      <c r="H28" s="297"/>
    </row>
    <row r="29" spans="1:8" ht="15.75" thickTop="1" x14ac:dyDescent="0.25">
      <c r="A29" s="297"/>
      <c r="B29" s="602"/>
      <c r="C29" s="602"/>
      <c r="D29" s="602"/>
      <c r="E29" s="602"/>
      <c r="F29" s="602"/>
      <c r="G29" s="602"/>
      <c r="H29" s="297"/>
    </row>
    <row r="30" spans="1:8" x14ac:dyDescent="0.25">
      <c r="A30" s="297"/>
      <c r="B30" s="624"/>
      <c r="C30" s="624"/>
      <c r="D30" s="624"/>
      <c r="E30" s="624"/>
      <c r="F30" s="624"/>
      <c r="G30" s="624"/>
      <c r="H30" s="297"/>
    </row>
    <row r="31" spans="1:8" x14ac:dyDescent="0.25">
      <c r="A31" s="297"/>
      <c r="B31" s="610" t="s">
        <v>111</v>
      </c>
      <c r="C31" s="611"/>
      <c r="D31" s="611"/>
      <c r="E31" s="611"/>
      <c r="F31" s="611"/>
      <c r="G31" s="612"/>
      <c r="H31" s="297"/>
    </row>
    <row r="32" spans="1:8" x14ac:dyDescent="0.25">
      <c r="A32" s="297"/>
      <c r="B32" s="610" t="s">
        <v>131</v>
      </c>
      <c r="C32" s="611"/>
      <c r="D32" s="611"/>
      <c r="E32" s="611"/>
      <c r="F32" s="611"/>
      <c r="G32" s="612"/>
      <c r="H32" s="297"/>
    </row>
    <row r="33" spans="1:8" x14ac:dyDescent="0.25">
      <c r="A33" s="297"/>
      <c r="B33" s="610" t="s">
        <v>132</v>
      </c>
      <c r="C33" s="611"/>
      <c r="D33" s="611"/>
      <c r="E33" s="611"/>
      <c r="F33" s="611"/>
      <c r="G33" s="612"/>
      <c r="H33" s="297"/>
    </row>
    <row r="34" spans="1:8" ht="15.75" x14ac:dyDescent="0.25">
      <c r="A34" s="297"/>
      <c r="B34" s="596"/>
      <c r="C34" s="597"/>
      <c r="D34" s="597"/>
      <c r="E34" s="597"/>
      <c r="F34" s="597"/>
      <c r="G34" s="598"/>
      <c r="H34" s="297"/>
    </row>
    <row r="35" spans="1:8" ht="31.5" x14ac:dyDescent="0.25">
      <c r="A35" s="297"/>
      <c r="B35" s="262" t="s">
        <v>114</v>
      </c>
      <c r="C35" s="262" t="s">
        <v>115</v>
      </c>
      <c r="D35" s="262" t="s">
        <v>116</v>
      </c>
      <c r="E35" s="262" t="s">
        <v>117</v>
      </c>
      <c r="F35" s="262" t="s">
        <v>118</v>
      </c>
      <c r="G35" s="262" t="s">
        <v>119</v>
      </c>
      <c r="H35" s="297"/>
    </row>
    <row r="36" spans="1:8" ht="15.75" x14ac:dyDescent="0.25">
      <c r="A36" s="297"/>
      <c r="B36" s="261" t="s">
        <v>133</v>
      </c>
      <c r="C36" s="261"/>
      <c r="D36" s="261"/>
      <c r="E36" s="261"/>
      <c r="F36" s="261"/>
      <c r="G36" s="261"/>
      <c r="H36" s="297"/>
    </row>
    <row r="37" spans="1:8" ht="15.75" x14ac:dyDescent="0.25">
      <c r="A37" s="297"/>
      <c r="B37" s="260" t="s">
        <v>134</v>
      </c>
      <c r="C37" s="260"/>
      <c r="D37" s="260"/>
      <c r="E37" s="260"/>
      <c r="F37" s="260"/>
      <c r="G37" s="260"/>
      <c r="H37" s="297"/>
    </row>
    <row r="38" spans="1:8" ht="16.5" thickBot="1" x14ac:dyDescent="0.3">
      <c r="A38" s="297"/>
      <c r="B38" s="263" t="s">
        <v>135</v>
      </c>
      <c r="C38" s="263"/>
      <c r="D38" s="263"/>
      <c r="E38" s="263"/>
      <c r="F38" s="263"/>
      <c r="G38" s="263"/>
      <c r="H38" s="297"/>
    </row>
    <row r="39" spans="1:8" ht="16.5" thickTop="1" x14ac:dyDescent="0.25">
      <c r="A39" s="297"/>
      <c r="B39" s="599" t="s">
        <v>136</v>
      </c>
      <c r="C39" s="599"/>
      <c r="D39" s="599"/>
      <c r="E39" s="599"/>
      <c r="F39" s="599"/>
      <c r="G39" s="599"/>
      <c r="H39" s="297"/>
    </row>
    <row r="40" spans="1:8" ht="15.75" x14ac:dyDescent="0.25">
      <c r="A40" s="297"/>
      <c r="B40" s="596"/>
      <c r="C40" s="600"/>
      <c r="D40" s="600"/>
      <c r="E40" s="600"/>
      <c r="F40" s="600"/>
      <c r="G40" s="601"/>
      <c r="H40" s="297"/>
    </row>
    <row r="41" spans="1:8" ht="31.5" x14ac:dyDescent="0.25">
      <c r="A41" s="297"/>
      <c r="B41" s="262" t="s">
        <v>114</v>
      </c>
      <c r="C41" s="262" t="s">
        <v>115</v>
      </c>
      <c r="D41" s="262" t="s">
        <v>116</v>
      </c>
      <c r="E41" s="262" t="s">
        <v>117</v>
      </c>
      <c r="F41" s="262" t="s">
        <v>118</v>
      </c>
      <c r="G41" s="262" t="s">
        <v>119</v>
      </c>
      <c r="H41" s="297"/>
    </row>
    <row r="42" spans="1:8" ht="15.75" x14ac:dyDescent="0.25">
      <c r="A42" s="297"/>
      <c r="B42" s="261" t="s">
        <v>137</v>
      </c>
      <c r="C42" s="261"/>
      <c r="D42" s="261"/>
      <c r="E42" s="261"/>
      <c r="F42" s="261"/>
      <c r="G42" s="261"/>
      <c r="H42" s="297"/>
    </row>
    <row r="43" spans="1:8" ht="15.75" x14ac:dyDescent="0.25">
      <c r="A43" s="297"/>
      <c r="B43" s="261" t="s">
        <v>138</v>
      </c>
      <c r="C43" s="261"/>
      <c r="D43" s="261"/>
      <c r="E43" s="261"/>
      <c r="F43" s="261"/>
      <c r="G43" s="261"/>
      <c r="H43" s="297"/>
    </row>
    <row r="44" spans="1:8" ht="16.5" thickBot="1" x14ac:dyDescent="0.3">
      <c r="A44" s="297"/>
      <c r="B44" s="263" t="s">
        <v>139</v>
      </c>
      <c r="C44" s="263"/>
      <c r="D44" s="263"/>
      <c r="E44" s="263"/>
      <c r="F44" s="263"/>
      <c r="G44" s="263"/>
      <c r="H44" s="297"/>
    </row>
    <row r="45" spans="1:8" ht="16.5" thickTop="1" x14ac:dyDescent="0.25">
      <c r="A45" s="297"/>
      <c r="B45" s="599" t="s">
        <v>140</v>
      </c>
      <c r="C45" s="599"/>
      <c r="D45" s="599"/>
      <c r="E45" s="599"/>
      <c r="F45" s="599"/>
      <c r="G45" s="599"/>
      <c r="H45" s="297"/>
    </row>
    <row r="46" spans="1:8" ht="15.75" x14ac:dyDescent="0.25">
      <c r="A46" s="297"/>
      <c r="B46" s="596"/>
      <c r="C46" s="597"/>
      <c r="D46" s="597"/>
      <c r="E46" s="597"/>
      <c r="F46" s="597"/>
      <c r="G46" s="598"/>
      <c r="H46" s="297"/>
    </row>
    <row r="47" spans="1:8" ht="31.5" x14ac:dyDescent="0.25">
      <c r="A47" s="297"/>
      <c r="B47" s="262" t="s">
        <v>114</v>
      </c>
      <c r="C47" s="262" t="s">
        <v>115</v>
      </c>
      <c r="D47" s="262" t="s">
        <v>116</v>
      </c>
      <c r="E47" s="262" t="s">
        <v>117</v>
      </c>
      <c r="F47" s="262" t="s">
        <v>118</v>
      </c>
      <c r="G47" s="262" t="s">
        <v>119</v>
      </c>
      <c r="H47" s="297"/>
    </row>
    <row r="48" spans="1:8" ht="15.75" x14ac:dyDescent="0.25">
      <c r="A48" s="297"/>
      <c r="B48" s="261" t="s">
        <v>141</v>
      </c>
      <c r="C48" s="261"/>
      <c r="D48" s="261"/>
      <c r="E48" s="261"/>
      <c r="F48" s="261"/>
      <c r="G48" s="261"/>
      <c r="H48" s="297"/>
    </row>
    <row r="49" spans="1:8" ht="15.75" x14ac:dyDescent="0.25">
      <c r="A49" s="297"/>
      <c r="B49" s="261" t="s">
        <v>142</v>
      </c>
      <c r="C49" s="261"/>
      <c r="D49" s="261"/>
      <c r="E49" s="261"/>
      <c r="F49" s="261"/>
      <c r="G49" s="261"/>
      <c r="H49" s="297"/>
    </row>
    <row r="50" spans="1:8" ht="16.5" thickBot="1" x14ac:dyDescent="0.3">
      <c r="A50" s="297"/>
      <c r="B50" s="263" t="s">
        <v>143</v>
      </c>
      <c r="C50" s="263"/>
      <c r="D50" s="263"/>
      <c r="E50" s="263"/>
      <c r="F50" s="263"/>
      <c r="G50" s="263"/>
      <c r="H50" s="297"/>
    </row>
    <row r="51" spans="1:8" ht="15.75" thickTop="1" x14ac:dyDescent="0.25">
      <c r="A51" s="297"/>
      <c r="B51" s="602"/>
      <c r="C51" s="602"/>
      <c r="D51" s="602"/>
      <c r="E51" s="602"/>
      <c r="F51" s="602"/>
      <c r="G51" s="602"/>
      <c r="H51" s="297"/>
    </row>
    <row r="52" spans="1:8" ht="15.75" thickBot="1" x14ac:dyDescent="0.3">
      <c r="A52" s="297"/>
      <c r="B52" s="603"/>
      <c r="C52" s="603"/>
      <c r="D52" s="603"/>
      <c r="E52" s="603"/>
      <c r="F52" s="603"/>
      <c r="G52" s="603"/>
      <c r="H52" s="297"/>
    </row>
    <row r="53" spans="1:8" ht="16.5" thickBot="1" x14ac:dyDescent="0.3">
      <c r="A53" s="297"/>
      <c r="B53" s="604" t="s">
        <v>111</v>
      </c>
      <c r="C53" s="605"/>
      <c r="D53" s="605"/>
      <c r="E53" s="605"/>
      <c r="F53" s="605"/>
      <c r="G53" s="606"/>
      <c r="H53" s="297"/>
    </row>
    <row r="54" spans="1:8" x14ac:dyDescent="0.25">
      <c r="A54" s="297"/>
      <c r="B54" s="607" t="s">
        <v>144</v>
      </c>
      <c r="C54" s="608"/>
      <c r="D54" s="608"/>
      <c r="E54" s="608"/>
      <c r="F54" s="608"/>
      <c r="G54" s="609"/>
      <c r="H54" s="297"/>
    </row>
    <row r="55" spans="1:8" x14ac:dyDescent="0.25">
      <c r="A55" s="297"/>
      <c r="B55" s="610" t="s">
        <v>145</v>
      </c>
      <c r="C55" s="611"/>
      <c r="D55" s="611"/>
      <c r="E55" s="611"/>
      <c r="F55" s="611"/>
      <c r="G55" s="612"/>
      <c r="H55" s="297"/>
    </row>
    <row r="56" spans="1:8" ht="15.75" x14ac:dyDescent="0.25">
      <c r="A56" s="297"/>
      <c r="B56" s="596"/>
      <c r="C56" s="597"/>
      <c r="D56" s="597"/>
      <c r="E56" s="597"/>
      <c r="F56" s="597"/>
      <c r="G56" s="598"/>
      <c r="H56" s="297"/>
    </row>
    <row r="57" spans="1:8" ht="31.5" x14ac:dyDescent="0.25">
      <c r="A57" s="297"/>
      <c r="B57" s="262" t="s">
        <v>114</v>
      </c>
      <c r="C57" s="262" t="s">
        <v>115</v>
      </c>
      <c r="D57" s="262" t="s">
        <v>116</v>
      </c>
      <c r="E57" s="262" t="s">
        <v>117</v>
      </c>
      <c r="F57" s="262" t="s">
        <v>118</v>
      </c>
      <c r="G57" s="262" t="s">
        <v>119</v>
      </c>
      <c r="H57" s="297"/>
    </row>
    <row r="58" spans="1:8" ht="15.75" x14ac:dyDescent="0.25">
      <c r="A58" s="297"/>
      <c r="B58" s="261" t="s">
        <v>146</v>
      </c>
      <c r="C58" s="261"/>
      <c r="D58" s="261"/>
      <c r="E58" s="261"/>
      <c r="F58" s="261"/>
      <c r="G58" s="261"/>
      <c r="H58" s="297"/>
    </row>
    <row r="59" spans="1:8" ht="15.75" x14ac:dyDescent="0.25">
      <c r="A59" s="297"/>
      <c r="B59" s="261" t="s">
        <v>147</v>
      </c>
      <c r="C59" s="261"/>
      <c r="D59" s="261"/>
      <c r="E59" s="261"/>
      <c r="F59" s="261"/>
      <c r="G59" s="261"/>
      <c r="H59" s="297"/>
    </row>
    <row r="60" spans="1:8" ht="16.5" thickBot="1" x14ac:dyDescent="0.3">
      <c r="A60" s="297"/>
      <c r="B60" s="263" t="s">
        <v>148</v>
      </c>
      <c r="C60" s="263"/>
      <c r="D60" s="263"/>
      <c r="E60" s="263"/>
      <c r="F60" s="263"/>
      <c r="G60" s="263"/>
      <c r="H60" s="297"/>
    </row>
    <row r="61" spans="1:8" ht="15.75" thickTop="1" x14ac:dyDescent="0.25">
      <c r="A61" s="297"/>
      <c r="B61" s="599" t="s">
        <v>149</v>
      </c>
      <c r="C61" s="613"/>
      <c r="D61" s="613"/>
      <c r="E61" s="613"/>
      <c r="F61" s="613"/>
      <c r="G61" s="613"/>
      <c r="H61" s="297"/>
    </row>
    <row r="62" spans="1:8" ht="15.75" x14ac:dyDescent="0.25">
      <c r="A62" s="297"/>
      <c r="B62" s="292"/>
      <c r="C62" s="294"/>
      <c r="D62" s="294"/>
      <c r="E62" s="294"/>
      <c r="F62" s="294"/>
      <c r="G62" s="295"/>
      <c r="H62" s="297"/>
    </row>
    <row r="63" spans="1:8" ht="31.5" x14ac:dyDescent="0.25">
      <c r="A63" s="297"/>
      <c r="B63" s="262" t="s">
        <v>114</v>
      </c>
      <c r="C63" s="262" t="s">
        <v>115</v>
      </c>
      <c r="D63" s="262" t="s">
        <v>116</v>
      </c>
      <c r="E63" s="262" t="s">
        <v>117</v>
      </c>
      <c r="F63" s="262" t="s">
        <v>118</v>
      </c>
      <c r="G63" s="262" t="s">
        <v>119</v>
      </c>
      <c r="H63" s="297"/>
    </row>
    <row r="64" spans="1:8" ht="15.75" x14ac:dyDescent="0.25">
      <c r="A64" s="297"/>
      <c r="B64" s="261" t="s">
        <v>150</v>
      </c>
      <c r="C64" s="261"/>
      <c r="D64" s="261"/>
      <c r="E64" s="261"/>
      <c r="F64" s="261"/>
      <c r="G64" s="261"/>
      <c r="H64" s="297"/>
    </row>
    <row r="65" spans="1:8" ht="15.75" x14ac:dyDescent="0.25">
      <c r="A65" s="297"/>
      <c r="B65" s="261" t="s">
        <v>151</v>
      </c>
      <c r="C65" s="261"/>
      <c r="D65" s="261"/>
      <c r="E65" s="261"/>
      <c r="F65" s="261"/>
      <c r="G65" s="261"/>
      <c r="H65" s="297"/>
    </row>
    <row r="66" spans="1:8" ht="16.5" thickBot="1" x14ac:dyDescent="0.3">
      <c r="A66" s="297"/>
      <c r="B66" s="263" t="s">
        <v>152</v>
      </c>
      <c r="C66" s="263"/>
      <c r="D66" s="263"/>
      <c r="E66" s="263"/>
      <c r="F66" s="263"/>
      <c r="G66" s="263"/>
      <c r="H66" s="297"/>
    </row>
    <row r="67" spans="1:8" ht="15.75" thickTop="1" x14ac:dyDescent="0.25">
      <c r="A67" s="297"/>
      <c r="B67" s="599" t="s">
        <v>153</v>
      </c>
      <c r="C67" s="613"/>
      <c r="D67" s="613"/>
      <c r="E67" s="613"/>
      <c r="F67" s="613"/>
      <c r="G67" s="613"/>
      <c r="H67" s="297"/>
    </row>
    <row r="68" spans="1:8" ht="15.75" x14ac:dyDescent="0.25">
      <c r="A68" s="297"/>
      <c r="B68" s="596"/>
      <c r="C68" s="597"/>
      <c r="D68" s="597"/>
      <c r="E68" s="597"/>
      <c r="F68" s="597"/>
      <c r="G68" s="598"/>
      <c r="H68" s="297"/>
    </row>
    <row r="69" spans="1:8" ht="31.5" x14ac:dyDescent="0.25">
      <c r="A69" s="297"/>
      <c r="B69" s="262" t="s">
        <v>114</v>
      </c>
      <c r="C69" s="262" t="s">
        <v>115</v>
      </c>
      <c r="D69" s="262" t="s">
        <v>116</v>
      </c>
      <c r="E69" s="262" t="s">
        <v>117</v>
      </c>
      <c r="F69" s="262" t="s">
        <v>118</v>
      </c>
      <c r="G69" s="262" t="s">
        <v>119</v>
      </c>
      <c r="H69" s="297"/>
    </row>
    <row r="70" spans="1:8" ht="15.75" x14ac:dyDescent="0.25">
      <c r="A70" s="297"/>
      <c r="B70" s="261" t="s">
        <v>154</v>
      </c>
      <c r="C70" s="261"/>
      <c r="D70" s="261"/>
      <c r="E70" s="261"/>
      <c r="F70" s="261"/>
      <c r="G70" s="261"/>
      <c r="H70" s="297"/>
    </row>
    <row r="71" spans="1:8" ht="15.75" x14ac:dyDescent="0.25">
      <c r="A71" s="297"/>
      <c r="B71" s="261" t="s">
        <v>155</v>
      </c>
      <c r="C71" s="261"/>
      <c r="D71" s="261"/>
      <c r="E71" s="261"/>
      <c r="F71" s="261"/>
      <c r="G71" s="261"/>
      <c r="H71" s="297"/>
    </row>
    <row r="72" spans="1:8" ht="16.5" thickBot="1" x14ac:dyDescent="0.3">
      <c r="A72" s="297"/>
      <c r="B72" s="263" t="s">
        <v>156</v>
      </c>
      <c r="C72" s="263"/>
      <c r="D72" s="263"/>
      <c r="E72" s="263"/>
      <c r="F72" s="263"/>
      <c r="G72" s="263"/>
      <c r="H72" s="297"/>
    </row>
    <row r="73" spans="1:8" ht="16.5" thickTop="1" x14ac:dyDescent="0.25">
      <c r="A73" s="297"/>
      <c r="B73" s="298"/>
      <c r="C73" s="298"/>
      <c r="D73" s="298"/>
      <c r="E73" s="298"/>
      <c r="F73" s="298"/>
      <c r="G73" s="298"/>
      <c r="H73" s="297"/>
    </row>
    <row r="74" spans="1:8" ht="15.75" x14ac:dyDescent="0.25">
      <c r="A74" s="297"/>
      <c r="B74" s="299"/>
      <c r="C74" s="299"/>
      <c r="D74" s="299"/>
      <c r="E74" s="299"/>
      <c r="F74" s="299"/>
      <c r="G74" s="299"/>
      <c r="H74" s="297"/>
    </row>
    <row r="75" spans="1:8" ht="15.75" x14ac:dyDescent="0.25">
      <c r="A75" s="297"/>
      <c r="B75" s="299"/>
      <c r="C75" s="299"/>
      <c r="D75" s="299"/>
      <c r="E75" s="299"/>
      <c r="F75" s="299"/>
      <c r="G75" s="299"/>
      <c r="H75" s="297"/>
    </row>
    <row r="76" spans="1:8" ht="15.75" x14ac:dyDescent="0.25">
      <c r="A76" s="297"/>
      <c r="B76" s="299"/>
      <c r="C76" s="299"/>
      <c r="D76" s="299"/>
      <c r="E76" s="299"/>
      <c r="F76" s="299"/>
      <c r="G76" s="299"/>
      <c r="H76" s="297"/>
    </row>
    <row r="77" spans="1:8" ht="15.75" x14ac:dyDescent="0.25">
      <c r="A77" s="297"/>
      <c r="B77" s="299"/>
      <c r="C77" s="299"/>
      <c r="D77" s="299"/>
      <c r="E77" s="299"/>
      <c r="F77" s="299"/>
      <c r="G77" s="299"/>
      <c r="H77" s="297"/>
    </row>
    <row r="78" spans="1:8" ht="15.75" x14ac:dyDescent="0.25">
      <c r="A78" s="297"/>
      <c r="B78" s="299"/>
      <c r="C78" s="299"/>
      <c r="D78" s="299"/>
      <c r="E78" s="299"/>
      <c r="F78" s="299"/>
      <c r="G78" s="299"/>
      <c r="H78" s="297"/>
    </row>
  </sheetData>
  <mergeCells count="30">
    <mergeCell ref="B7:G7"/>
    <mergeCell ref="B2:G2"/>
    <mergeCell ref="B3:G3"/>
    <mergeCell ref="B4:G4"/>
    <mergeCell ref="B5:G5"/>
    <mergeCell ref="B6:G6"/>
    <mergeCell ref="B34:G34"/>
    <mergeCell ref="B8:G8"/>
    <mergeCell ref="B9:G9"/>
    <mergeCell ref="B10:G10"/>
    <mergeCell ref="B11:G11"/>
    <mergeCell ref="B12:G12"/>
    <mergeCell ref="B18:G18"/>
    <mergeCell ref="B23:G23"/>
    <mergeCell ref="B29:G30"/>
    <mergeCell ref="B31:G31"/>
    <mergeCell ref="B32:G32"/>
    <mergeCell ref="B33:G33"/>
    <mergeCell ref="B68:G68"/>
    <mergeCell ref="B39:G39"/>
    <mergeCell ref="B40:G40"/>
    <mergeCell ref="B45:G45"/>
    <mergeCell ref="B46:G46"/>
    <mergeCell ref="B51:G52"/>
    <mergeCell ref="B53:G53"/>
    <mergeCell ref="B54:G54"/>
    <mergeCell ref="B55:G55"/>
    <mergeCell ref="B56:G56"/>
    <mergeCell ref="B61:G61"/>
    <mergeCell ref="B67:G6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6398D3452DE14EA5CA998121D0DF5B" ma:contentTypeVersion="15" ma:contentTypeDescription="Create a new document." ma:contentTypeScope="" ma:versionID="670f73e13e8e37a19ebd2f8d2dc001f5">
  <xsd:schema xmlns:xsd="http://www.w3.org/2001/XMLSchema" xmlns:xs="http://www.w3.org/2001/XMLSchema" xmlns:p="http://schemas.microsoft.com/office/2006/metadata/properties" xmlns:ns3="bd410a0c-e68f-4a68-b73b-8d43b0c964ee" xmlns:ns4="e3efdf7b-b8f9-49b0-a276-7691483ab640" targetNamespace="http://schemas.microsoft.com/office/2006/metadata/properties" ma:root="true" ma:fieldsID="8ea9bb9614d09d0c9afcb6e97bfbca82" ns3:_="" ns4:_="">
    <xsd:import namespace="bd410a0c-e68f-4a68-b73b-8d43b0c964ee"/>
    <xsd:import namespace="e3efdf7b-b8f9-49b0-a276-7691483ab6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10a0c-e68f-4a68-b73b-8d43b0c964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fdf7b-b8f9-49b0-a276-7691483ab64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10a0c-e68f-4a68-b73b-8d43b0c964ee" xsi:nil="true"/>
  </documentManagement>
</p:properties>
</file>

<file path=customXml/itemProps1.xml><?xml version="1.0" encoding="utf-8"?>
<ds:datastoreItem xmlns:ds="http://schemas.openxmlformats.org/officeDocument/2006/customXml" ds:itemID="{6038D82F-F88A-4208-B645-4FDA27082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10a0c-e68f-4a68-b73b-8d43b0c964ee"/>
    <ds:schemaRef ds:uri="e3efdf7b-b8f9-49b0-a276-7691483ab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4217D-9B48-4D01-8DF2-AF072AE3EF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379542-B21C-4E0D-BC90-4125BF3FBB06}">
  <ds:schemaRefs>
    <ds:schemaRef ds:uri="bd410a0c-e68f-4a68-b73b-8d43b0c964ee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3efdf7b-b8f9-49b0-a276-7691483ab640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2025 Annual Budget</vt:lpstr>
      <vt:lpstr>2025 VOCA Budget Narrative</vt:lpstr>
      <vt:lpstr>VOCA Work Plan</vt:lpstr>
      <vt:lpstr>VOCA Modification Template</vt:lpstr>
      <vt:lpstr>2025 STOP Budget Narrative</vt:lpstr>
      <vt:lpstr>STOP Work Plan</vt:lpstr>
      <vt:lpstr>STOP Modification Template</vt:lpstr>
      <vt:lpstr>2025 SASP Budget Narrative</vt:lpstr>
      <vt:lpstr>SASP Work Plan</vt:lpstr>
      <vt:lpstr>SASP Modification Template</vt:lpstr>
      <vt:lpstr>2025 FVPSA Budget Narrative</vt:lpstr>
      <vt:lpstr>FVPSA Work Plan</vt:lpstr>
      <vt:lpstr>FVPSA Modification Template</vt:lpstr>
      <vt:lpstr>2025 FVPSA.TVM Budget Narrative</vt:lpstr>
      <vt:lpstr>FVPSA.TVM Work Plan</vt:lpstr>
      <vt:lpstr>FVPSA.TVM.Modification Template</vt:lpstr>
      <vt:lpstr>2025 FVPSA.DVHousing Budget Nar</vt:lpstr>
      <vt:lpstr>FVPSA.DV Housing Work Plan</vt:lpstr>
      <vt:lpstr>FVPSA.DVH Modification Template</vt:lpstr>
      <vt:lpstr>2025 FVPSA.SA Budget Narrative</vt:lpstr>
      <vt:lpstr>FVPSA.SA Work Plan</vt:lpstr>
      <vt:lpstr>FVPSA.SA Modification Template</vt:lpstr>
      <vt:lpstr>FVPSA.DR.Budget.Narrative</vt:lpstr>
      <vt:lpstr>FVPSA.DR.Work Plan</vt:lpstr>
      <vt:lpstr>FVPSA.DR.Modification Template</vt:lpstr>
      <vt:lpstr>2025 PHHS Budget Narrative</vt:lpstr>
      <vt:lpstr>PHHS Work Plan</vt:lpstr>
      <vt:lpstr>PHHS Modification Template</vt:lpstr>
      <vt:lpstr>2025 RPE Budget Narrative</vt:lpstr>
      <vt:lpstr>RPE Work Plan</vt:lpstr>
      <vt:lpstr>RPE Modification Template</vt:lpstr>
      <vt:lpstr>2025 DV Budget Narrative</vt:lpstr>
      <vt:lpstr>DV Work Plan</vt:lpstr>
      <vt:lpstr>DV Modification Template</vt:lpstr>
      <vt:lpstr>2025 State VS Budget Narrative</vt:lpstr>
      <vt:lpstr>State VS Work Plan</vt:lpstr>
      <vt:lpstr>State VS Modification Template</vt:lpstr>
      <vt:lpstr>MODIFICATION FOR WORK PLAN</vt:lpstr>
      <vt:lpstr>MODIFICATION - SVSG WORK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Williams, Patti</cp:lastModifiedBy>
  <cp:revision/>
  <cp:lastPrinted>2023-09-06T19:11:13Z</cp:lastPrinted>
  <dcterms:created xsi:type="dcterms:W3CDTF">2022-03-31T17:14:20Z</dcterms:created>
  <dcterms:modified xsi:type="dcterms:W3CDTF">2024-05-30T20:56:02Z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0x0101009A6398D3452DE14EA5CA998121D0DF5B</vt:lpwstr>
  </property>
</Properties>
</file>